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7" activeTab="0"/>
  </bookViews>
  <sheets>
    <sheet name="PF" sheetId="1" r:id="rId1"/>
    <sheet name="PA" sheetId="2" r:id="rId2"/>
    <sheet name="PF-PA" sheetId="3" r:id="rId3"/>
    <sheet name="Team OFF" sheetId="4" r:id="rId4"/>
    <sheet name="Team RUN OFF" sheetId="5" r:id="rId5"/>
    <sheet name="Team PASS OFF" sheetId="6" r:id="rId6"/>
    <sheet name="Team DEF" sheetId="7" r:id="rId7"/>
    <sheet name="Team RUN DEF" sheetId="8" r:id="rId8"/>
    <sheet name="Team PASS DEF" sheetId="9" r:id="rId9"/>
    <sheet name="TO" sheetId="10" r:id="rId10"/>
    <sheet name="QB" sheetId="11" r:id="rId11"/>
    <sheet name="RB" sheetId="12" r:id="rId12"/>
    <sheet name="WR" sheetId="13" r:id="rId13"/>
  </sheets>
  <definedNames>
    <definedName name="Team_20__20Defensive_20Passing" localSheetId="8">'Team PASS DEF'!$A$1:$N$27</definedName>
    <definedName name="Team_20__20Defensive_20Rushing" localSheetId="7">'Team RUN DEF'!$A$1:$J$27</definedName>
    <definedName name="Team_20__20Defensive_20Scoring" localSheetId="1">'PA'!$A$1:$S$29</definedName>
    <definedName name="Team_20__20Defensive_20Yardage" localSheetId="6">'Team DEF'!$A$1:$M$27</definedName>
    <definedName name="Team_20__20Offensive_20Passing" localSheetId="5">'Team PASS OFF'!$A$1:$N$27</definedName>
    <definedName name="Team_20__20Offensive_20Rushing" localSheetId="4">'Team RUN OFF'!$A$1:$J$27</definedName>
    <definedName name="Team_20__20Offensive_20Scoring" localSheetId="0">'PF'!$A$1:$S$29</definedName>
    <definedName name="Team_20__20Offensive_20Yardage" localSheetId="3">'Team OFF'!$A$1:$M$27</definedName>
  </definedNames>
  <calcPr fullCalcOnLoad="1"/>
</workbook>
</file>

<file path=xl/sharedStrings.xml><?xml version="1.0" encoding="utf-8"?>
<sst xmlns="http://schemas.openxmlformats.org/spreadsheetml/2006/main" count="1135" uniqueCount="416">
  <si>
    <t>Team - Offensive Scoring</t>
  </si>
  <si>
    <t>City</t>
  </si>
  <si>
    <t>RushTDs</t>
  </si>
  <si>
    <t>PassTDs</t>
  </si>
  <si>
    <t>FumTDs</t>
  </si>
  <si>
    <t>IntTDs</t>
  </si>
  <si>
    <t>KRTDs</t>
  </si>
  <si>
    <t>PRTDs</t>
  </si>
  <si>
    <t>EPM</t>
  </si>
  <si>
    <t>EPA</t>
  </si>
  <si>
    <t>2PPC</t>
  </si>
  <si>
    <t>2PPA</t>
  </si>
  <si>
    <t>2PRC</t>
  </si>
  <si>
    <t>2PRA</t>
  </si>
  <si>
    <t>FGG</t>
  </si>
  <si>
    <t>FGA</t>
  </si>
  <si>
    <t>FGPct</t>
  </si>
  <si>
    <t>FGL</t>
  </si>
  <si>
    <t>Safeties</t>
  </si>
  <si>
    <t>PF</t>
  </si>
  <si>
    <t>New York AFC</t>
  </si>
  <si>
    <t>Houston</t>
  </si>
  <si>
    <t>Green Bay</t>
  </si>
  <si>
    <t>Kansas City</t>
  </si>
  <si>
    <t>Atlanta</t>
  </si>
  <si>
    <t>San Francisco</t>
  </si>
  <si>
    <t>Cincinnati</t>
  </si>
  <si>
    <t>Arizona</t>
  </si>
  <si>
    <t>Chicago</t>
  </si>
  <si>
    <t>Seattle</t>
  </si>
  <si>
    <t>Minnesota</t>
  </si>
  <si>
    <t>Denver</t>
  </si>
  <si>
    <t>Indianapolis</t>
  </si>
  <si>
    <t>Detroit</t>
  </si>
  <si>
    <t>Miami</t>
  </si>
  <si>
    <t>Buffalo</t>
  </si>
  <si>
    <t>Sum</t>
  </si>
  <si>
    <t>Avg</t>
  </si>
  <si>
    <t>Team - Defensive Scoring</t>
  </si>
  <si>
    <t>OppRushTDs</t>
  </si>
  <si>
    <t>OppPassTDs</t>
  </si>
  <si>
    <t>OppFumTDs</t>
  </si>
  <si>
    <t>OppIntTDs</t>
  </si>
  <si>
    <t>OppKRTDs</t>
  </si>
  <si>
    <t>OppPRTDs</t>
  </si>
  <si>
    <t>OppEPM</t>
  </si>
  <si>
    <t>OppEPA</t>
  </si>
  <si>
    <t>Opp2PPC</t>
  </si>
  <si>
    <t>Opp2PPA</t>
  </si>
  <si>
    <t>Opp2PRC</t>
  </si>
  <si>
    <t>Opp2PRA</t>
  </si>
  <si>
    <t>OppFGG</t>
  </si>
  <si>
    <t>OppFGA</t>
  </si>
  <si>
    <t>OppFGPct</t>
  </si>
  <si>
    <t>OppFGL</t>
  </si>
  <si>
    <t>OppSafeties</t>
  </si>
  <si>
    <t>OppSc</t>
  </si>
  <si>
    <t>PF-PA</t>
  </si>
  <si>
    <t>RushA</t>
  </si>
  <si>
    <t>RushY</t>
  </si>
  <si>
    <t>RushAvg</t>
  </si>
  <si>
    <t>PassA</t>
  </si>
  <si>
    <t>PassC</t>
  </si>
  <si>
    <t>PassCP</t>
  </si>
  <si>
    <t>PassY</t>
  </si>
  <si>
    <t>PassS</t>
  </si>
  <si>
    <t>PassSY</t>
  </si>
  <si>
    <t>PassYN</t>
  </si>
  <si>
    <t>PassYPA</t>
  </si>
  <si>
    <t>PassYPC</t>
  </si>
  <si>
    <t>Rank</t>
  </si>
  <si>
    <t>YPG</t>
  </si>
  <si>
    <t>RushL</t>
  </si>
  <si>
    <t>Rush1stD</t>
  </si>
  <si>
    <t>Rush3rdA1FD</t>
  </si>
  <si>
    <t>Rush3rd1A</t>
  </si>
  <si>
    <t>RushF</t>
  </si>
  <si>
    <t>PassI</t>
  </si>
  <si>
    <t>PassIP</t>
  </si>
  <si>
    <t>PassR</t>
  </si>
  <si>
    <t>OppRushA</t>
  </si>
  <si>
    <t>OppRushY</t>
  </si>
  <si>
    <t>OppRushAvg</t>
  </si>
  <si>
    <t>OppRushL</t>
  </si>
  <si>
    <t>OppRush1stD</t>
  </si>
  <si>
    <t>OppRush3rdA1FD</t>
  </si>
  <si>
    <t>OppRush3rd1A</t>
  </si>
  <si>
    <t>OppRushF</t>
  </si>
  <si>
    <t>Opp Rush YPG</t>
  </si>
  <si>
    <t>OppPassA</t>
  </si>
  <si>
    <t>OppPassC</t>
  </si>
  <si>
    <t>OppPassCP</t>
  </si>
  <si>
    <t>OppPassY</t>
  </si>
  <si>
    <t>OppPassS</t>
  </si>
  <si>
    <t>OppPassYN</t>
  </si>
  <si>
    <t>OppPassYPA</t>
  </si>
  <si>
    <t>PPG</t>
  </si>
  <si>
    <t>OppPassYPC</t>
  </si>
  <si>
    <t>OppPassSY</t>
  </si>
  <si>
    <t>OppPassI</t>
  </si>
  <si>
    <t>OppPassIP</t>
  </si>
  <si>
    <t>OppPassR</t>
  </si>
  <si>
    <t>New York NFC</t>
  </si>
  <si>
    <t xml:space="preserve">Rank </t>
  </si>
  <si>
    <t>Dallas</t>
  </si>
  <si>
    <t>Pittsburgh</t>
  </si>
  <si>
    <t>Tampa Bay</t>
  </si>
  <si>
    <t>Tennessee</t>
  </si>
  <si>
    <t>OppRushYPA</t>
  </si>
  <si>
    <t>Team Name</t>
  </si>
  <si>
    <t>Takeaways</t>
  </si>
  <si>
    <t>Giveaways</t>
  </si>
  <si>
    <t>PlusMinus</t>
  </si>
  <si>
    <t>League Totals</t>
  </si>
  <si>
    <t>Strat-O-Matic Homepage</t>
  </si>
  <si>
    <t>TotOff</t>
  </si>
  <si>
    <t>OppTotOff</t>
  </si>
  <si>
    <t>Oakland</t>
  </si>
  <si>
    <t>Los Angeles NFC</t>
  </si>
  <si>
    <t>Los Angeles AFC</t>
  </si>
  <si>
    <t>---</t>
  </si>
  <si>
    <t>OppTotAPY</t>
  </si>
  <si>
    <t>TotAPY</t>
  </si>
  <si>
    <t>NameFL</t>
  </si>
  <si>
    <t>TAbb</t>
  </si>
  <si>
    <t>PassTDP</t>
  </si>
  <si>
    <t>PassL</t>
  </si>
  <si>
    <t>Tom Brady</t>
  </si>
  <si>
    <t>LAC</t>
  </si>
  <si>
    <t>Aaron Rodgers</t>
  </si>
  <si>
    <t>PIT</t>
  </si>
  <si>
    <t>Jimmy Garoppolo</t>
  </si>
  <si>
    <t>DEN</t>
  </si>
  <si>
    <t>Case Keenum</t>
  </si>
  <si>
    <t>GBA</t>
  </si>
  <si>
    <t>Philip Rivers</t>
  </si>
  <si>
    <t>IND</t>
  </si>
  <si>
    <t>Drew Brees</t>
  </si>
  <si>
    <t>HOU</t>
  </si>
  <si>
    <t>Matt Ryan</t>
  </si>
  <si>
    <t>CHI</t>
  </si>
  <si>
    <t>Kirk Cousins</t>
  </si>
  <si>
    <t>ATL</t>
  </si>
  <si>
    <t>Tyrod Taylor</t>
  </si>
  <si>
    <t>OAK</t>
  </si>
  <si>
    <t>Jared Goff</t>
  </si>
  <si>
    <t>KCI</t>
  </si>
  <si>
    <t>Matthew Stafford</t>
  </si>
  <si>
    <t>DET</t>
  </si>
  <si>
    <t>Ben Roethlisberger</t>
  </si>
  <si>
    <t>TEN</t>
  </si>
  <si>
    <t>Alex Smith</t>
  </si>
  <si>
    <t>NYG</t>
  </si>
  <si>
    <t>Deshaun Watson</t>
  </si>
  <si>
    <t>BUF</t>
  </si>
  <si>
    <t>Joe Flacco</t>
  </si>
  <si>
    <t>ARI</t>
  </si>
  <si>
    <t>Dak Prescott</t>
  </si>
  <si>
    <t>TBA</t>
  </si>
  <si>
    <t>Andy Dalton</t>
  </si>
  <si>
    <t>MIA</t>
  </si>
  <si>
    <t>Josh McCown</t>
  </si>
  <si>
    <t>DAL</t>
  </si>
  <si>
    <t>Carson Wentz</t>
  </si>
  <si>
    <t>LAR</t>
  </si>
  <si>
    <t>Derek Carr</t>
  </si>
  <si>
    <t>CIN</t>
  </si>
  <si>
    <t>Russell Wilson</t>
  </si>
  <si>
    <t>SEA</t>
  </si>
  <si>
    <t>Carson Palmer</t>
  </si>
  <si>
    <t>SFR</t>
  </si>
  <si>
    <t>Ryan Fitzpatrick</t>
  </si>
  <si>
    <t>NYJ</t>
  </si>
  <si>
    <t>Brian Hoyer</t>
  </si>
  <si>
    <t>MIN</t>
  </si>
  <si>
    <t>Matt Moore</t>
  </si>
  <si>
    <t>Matt Cassel</t>
  </si>
  <si>
    <t>Brett Hundley</t>
  </si>
  <si>
    <t>Nick Foles</t>
  </si>
  <si>
    <t>Mitchell Trubisky</t>
  </si>
  <si>
    <t>Jordan Howard</t>
  </si>
  <si>
    <t>Mark Ingram</t>
  </si>
  <si>
    <t>Todd Gurley</t>
  </si>
  <si>
    <t>Le'Veon Bell</t>
  </si>
  <si>
    <t>Bilal Powell</t>
  </si>
  <si>
    <t>Jay Ajayi</t>
  </si>
  <si>
    <t>Lamar Miller</t>
  </si>
  <si>
    <t>Alex Collins</t>
  </si>
  <si>
    <t>Kareem Hunt</t>
  </si>
  <si>
    <t>Leonard Fournette</t>
  </si>
  <si>
    <t>Carlos Hyde</t>
  </si>
  <si>
    <t>Dion Lewis</t>
  </si>
  <si>
    <t>Ezekiel Elliott</t>
  </si>
  <si>
    <t>Wayne Gallman</t>
  </si>
  <si>
    <t>D'Onta Foreman</t>
  </si>
  <si>
    <t>Latavius Murray</t>
  </si>
  <si>
    <t>Joe Mixon</t>
  </si>
  <si>
    <t>Jamaal Williams</t>
  </si>
  <si>
    <t>Orleans Darkwa</t>
  </si>
  <si>
    <t>Alfred Morris</t>
  </si>
  <si>
    <t>LeGarrette Blount</t>
  </si>
  <si>
    <t>Tevin Coleman</t>
  </si>
  <si>
    <t>Matt Breida</t>
  </si>
  <si>
    <t>Alvin Kamara</t>
  </si>
  <si>
    <t>Frank Gore</t>
  </si>
  <si>
    <t>Duke Johnson</t>
  </si>
  <si>
    <t>Dalvin Cook</t>
  </si>
  <si>
    <t>Matt Forte</t>
  </si>
  <si>
    <t>Samaje Perine</t>
  </si>
  <si>
    <t>Tarik Cohen</t>
  </si>
  <si>
    <t>Marlon Mack</t>
  </si>
  <si>
    <t>Isaiah Crowell</t>
  </si>
  <si>
    <t>Giovani Bernard</t>
  </si>
  <si>
    <t>Christian McCaffrey</t>
  </si>
  <si>
    <t>Aaron Jones</t>
  </si>
  <si>
    <t>Devontae Booker</t>
  </si>
  <si>
    <t>Marshawn Lynch</t>
  </si>
  <si>
    <t>Derrick Henry</t>
  </si>
  <si>
    <t>DeMarco Murray</t>
  </si>
  <si>
    <t>Jalen Richard</t>
  </si>
  <si>
    <t>Malcolm Brown</t>
  </si>
  <si>
    <t>C.J. Anderson</t>
  </si>
  <si>
    <t>Jerick McKinnon</t>
  </si>
  <si>
    <t>Kenyan Drake</t>
  </si>
  <si>
    <t>Corey Clement</t>
  </si>
  <si>
    <t>Devonta Freeman</t>
  </si>
  <si>
    <t>Javorius Allen</t>
  </si>
  <si>
    <t>Jacquizz Rodgers</t>
  </si>
  <si>
    <t>Shane Vereen</t>
  </si>
  <si>
    <t>Melvin Gordon</t>
  </si>
  <si>
    <t>Austin Ekeler</t>
  </si>
  <si>
    <t>Stevan Ridley</t>
  </si>
  <si>
    <t>Rod Smith</t>
  </si>
  <si>
    <t>Kerwynn Williams</t>
  </si>
  <si>
    <t>Jamaal Charles</t>
  </si>
  <si>
    <t>Mike Davis</t>
  </si>
  <si>
    <t>Mike Tolbert</t>
  </si>
  <si>
    <t>Jonathan Stewart</t>
  </si>
  <si>
    <t>Alfred Blue</t>
  </si>
  <si>
    <t>Peyton Barber</t>
  </si>
  <si>
    <t>Terron Ward</t>
  </si>
  <si>
    <t>Chris Ivory</t>
  </si>
  <si>
    <t>Cameron Artis-Payne</t>
  </si>
  <si>
    <t>Mike Gillislee</t>
  </si>
  <si>
    <t>Charles Sims</t>
  </si>
  <si>
    <t>Pat O'Donnell</t>
  </si>
  <si>
    <t>Cam Newton</t>
  </si>
  <si>
    <t>LeSean McCoy</t>
  </si>
  <si>
    <t>Ty Montgomery</t>
  </si>
  <si>
    <t>James Conner</t>
  </si>
  <si>
    <t>Elijah McGuire</t>
  </si>
  <si>
    <t>Kyle Juszczyk</t>
  </si>
  <si>
    <t>Thomas Rawls</t>
  </si>
  <si>
    <t>Jamize Olawale</t>
  </si>
  <si>
    <t>Larry Fitzgerald</t>
  </si>
  <si>
    <t>Keelan Cole</t>
  </si>
  <si>
    <t>Robert Turbin</t>
  </si>
  <si>
    <t>RecR</t>
  </si>
  <si>
    <t>RecY</t>
  </si>
  <si>
    <t>RecYPR</t>
  </si>
  <si>
    <t>RecL</t>
  </si>
  <si>
    <t>RecTDs</t>
  </si>
  <si>
    <t>RecF</t>
  </si>
  <si>
    <t>Rec1stD</t>
  </si>
  <si>
    <t>Rec3rdDC</t>
  </si>
  <si>
    <t>Vernon Davis</t>
  </si>
  <si>
    <t>Antonio Brown</t>
  </si>
  <si>
    <t>Will Fuller</t>
  </si>
  <si>
    <t>Michael Thomas</t>
  </si>
  <si>
    <t>DeSean Jackson</t>
  </si>
  <si>
    <t>JuJu Smith-Schuster</t>
  </si>
  <si>
    <t>Mike Evans</t>
  </si>
  <si>
    <t>Odell Beckham</t>
  </si>
  <si>
    <t>Kenny Stills</t>
  </si>
  <si>
    <t>DeAndre Hopkins</t>
  </si>
  <si>
    <t>Brandin Cooks</t>
  </si>
  <si>
    <t>Alshon Jeffery</t>
  </si>
  <si>
    <t>Keenan Allen</t>
  </si>
  <si>
    <t>Marquise Goodwin</t>
  </si>
  <si>
    <t>Stefon Diggs</t>
  </si>
  <si>
    <t>Pierre Garcon</t>
  </si>
  <si>
    <t>Jordy Nelson</t>
  </si>
  <si>
    <t>Delanie Walker</t>
  </si>
  <si>
    <t>Marvin Jones</t>
  </si>
  <si>
    <t>Eric Ebron</t>
  </si>
  <si>
    <t>Jarvis Landry</t>
  </si>
  <si>
    <t>Ed Dickson</t>
  </si>
  <si>
    <t>Tyreek Hill</t>
  </si>
  <si>
    <t>Antonio Gates</t>
  </si>
  <si>
    <t>Zach Ertz</t>
  </si>
  <si>
    <t>Nick O'Leary</t>
  </si>
  <si>
    <t>Jack Doyle</t>
  </si>
  <si>
    <t>Chris Hogan</t>
  </si>
  <si>
    <t>O.J. Howard</t>
  </si>
  <si>
    <t>T.Y. Hilton</t>
  </si>
  <si>
    <t>Martavis Bryant</t>
  </si>
  <si>
    <t>Jimmy Graham</t>
  </si>
  <si>
    <t>Julio Jones</t>
  </si>
  <si>
    <t>Jared Cook</t>
  </si>
  <si>
    <t>Greg Olsen</t>
  </si>
  <si>
    <t>Jaron Brown</t>
  </si>
  <si>
    <t>Ted Ginn Jr.</t>
  </si>
  <si>
    <t>Coby Fleener</t>
  </si>
  <si>
    <t>Brandon Coleman</t>
  </si>
  <si>
    <t>Brice Butler</t>
  </si>
  <si>
    <t>A.J. Green</t>
  </si>
  <si>
    <t>Torrey Smith</t>
  </si>
  <si>
    <t>Robert Woods</t>
  </si>
  <si>
    <t>Sterling Shepard</t>
  </si>
  <si>
    <t>Doug Baldwin</t>
  </si>
  <si>
    <t>Austin Seferian-Jenkin</t>
  </si>
  <si>
    <t>David Njoku</t>
  </si>
  <si>
    <t>Cameron Brate</t>
  </si>
  <si>
    <t>Travis Kelce</t>
  </si>
  <si>
    <t>DeVante Parker</t>
  </si>
  <si>
    <t>Davante Adams</t>
  </si>
  <si>
    <t>Dez Bryant</t>
  </si>
  <si>
    <t>Trey Burton</t>
  </si>
  <si>
    <t>Tyler Kroft</t>
  </si>
  <si>
    <t>Devin Funchess</t>
  </si>
  <si>
    <t>Austin Hooper</t>
  </si>
  <si>
    <t>Rob Gronkowski</t>
  </si>
  <si>
    <t>Demaryius Thomas</t>
  </si>
  <si>
    <t>Charles Clay</t>
  </si>
  <si>
    <t>Demetrius Harris</t>
  </si>
  <si>
    <t>Gerald Everett</t>
  </si>
  <si>
    <t>Jonnu Smith</t>
  </si>
  <si>
    <t>Kenny Golladay</t>
  </si>
  <si>
    <t>Kyle Rudolph</t>
  </si>
  <si>
    <t>Benjamin Watson</t>
  </si>
  <si>
    <t>Marcedes Lewis</t>
  </si>
  <si>
    <t>Robby Anderson</t>
  </si>
  <si>
    <t>Kelvin Benjamin</t>
  </si>
  <si>
    <t>Michael Crabtree</t>
  </si>
  <si>
    <t>Rishard Matthews</t>
  </si>
  <si>
    <t>Sammy Watkins</t>
  </si>
  <si>
    <t>Amari Cooper</t>
  </si>
  <si>
    <t>James White</t>
  </si>
  <si>
    <t>Golden Tate</t>
  </si>
  <si>
    <t>Terrance Williams</t>
  </si>
  <si>
    <t>Adam Thielen</t>
  </si>
  <si>
    <t>Tyrell Williams</t>
  </si>
  <si>
    <t>Allen Hurns</t>
  </si>
  <si>
    <t>Brandon LaFell</t>
  </si>
  <si>
    <t>Garrett Celek</t>
  </si>
  <si>
    <t>Hunter Henry</t>
  </si>
  <si>
    <t>Zach Miller</t>
  </si>
  <si>
    <t>Jermaine Gresham</t>
  </si>
  <si>
    <t>Josh Doctson</t>
  </si>
  <si>
    <t>George Kittle</t>
  </si>
  <si>
    <t>Cooper Kupp</t>
  </si>
  <si>
    <t>Jesse James</t>
  </si>
  <si>
    <t>Mike Wallace</t>
  </si>
  <si>
    <t>Vance McDonald</t>
  </si>
  <si>
    <t>Josh Bellamy</t>
  </si>
  <si>
    <t>Ryan Griffin</t>
  </si>
  <si>
    <t>Jamison Crowder</t>
  </si>
  <si>
    <t>Kendall Wright</t>
  </si>
  <si>
    <t>Ricardo Louis</t>
  </si>
  <si>
    <t>Josh Hill</t>
  </si>
  <si>
    <t>Evan Engram</t>
  </si>
  <si>
    <t>Donte Moncrief</t>
  </si>
  <si>
    <t>Josh Gordon</t>
  </si>
  <si>
    <t>Martellus Bennett</t>
  </si>
  <si>
    <t>Paul Richardson</t>
  </si>
  <si>
    <t>Tyler Lockett</t>
  </si>
  <si>
    <t>J.J. Nelson</t>
  </si>
  <si>
    <t>Jerell Adams</t>
  </si>
  <si>
    <t>Marqise Lee</t>
  </si>
  <si>
    <t>Tyler Higbee</t>
  </si>
  <si>
    <t>Jermaine Kearse</t>
  </si>
  <si>
    <t>Randall Cobb</t>
  </si>
  <si>
    <t>Emmanuel Sanders</t>
  </si>
  <si>
    <t>Taywan Taylor</t>
  </si>
  <si>
    <t>Chris Godwin</t>
  </si>
  <si>
    <t>Daniel Brown</t>
  </si>
  <si>
    <t>J.D. McKissic</t>
  </si>
  <si>
    <t>Ben Koyack</t>
  </si>
  <si>
    <t>Seth Roberts</t>
  </si>
  <si>
    <t>Ricky Seals-Jones</t>
  </si>
  <si>
    <t>Cole Beasley</t>
  </si>
  <si>
    <t>Patrick Ricard</t>
  </si>
  <si>
    <t>James O'Shaughnessy</t>
  </si>
  <si>
    <t>Anthony Fasano</t>
  </si>
  <si>
    <t>Benny Cunningham</t>
  </si>
  <si>
    <t>Albert Wilson</t>
  </si>
  <si>
    <t>Geronimo Allison</t>
  </si>
  <si>
    <t>Jeremy Maclin</t>
  </si>
  <si>
    <t>Travis Benjamin</t>
  </si>
  <si>
    <t>Derek Carrier</t>
  </si>
  <si>
    <t>Curtis Samuel</t>
  </si>
  <si>
    <t>Aldrick Robinson</t>
  </si>
  <si>
    <t>Mohamed Sanu</t>
  </si>
  <si>
    <t>Michael Roberts</t>
  </si>
  <si>
    <t>Darren Fells</t>
  </si>
  <si>
    <t>Sean McGrath</t>
  </si>
  <si>
    <t>C.J. Uzomah</t>
  </si>
  <si>
    <t>Niles Paul</t>
  </si>
  <si>
    <t>Jordan Reed</t>
  </si>
  <si>
    <t>Dede Westbrook</t>
  </si>
  <si>
    <t>John Brown</t>
  </si>
  <si>
    <t>Taylor Gabriel</t>
  </si>
  <si>
    <t>Jeff Heuerman</t>
  </si>
  <si>
    <t>Brent Celek</t>
  </si>
  <si>
    <t>Chris Conley</t>
  </si>
  <si>
    <t>Alan Cross</t>
  </si>
  <si>
    <t>Luke Stocker</t>
  </si>
  <si>
    <t>James Develin</t>
  </si>
  <si>
    <t>Dontrelle Inman</t>
  </si>
  <si>
    <t>Jason Witten</t>
  </si>
  <si>
    <t>Rhett Ellison</t>
  </si>
  <si>
    <t>Nelson Agholor</t>
  </si>
  <si>
    <t>Rex Burkhead</t>
  </si>
  <si>
    <t>Anthony Sherman</t>
  </si>
  <si>
    <t>David Morgan</t>
  </si>
  <si>
    <t>Neal Sterling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</si>
</sst>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1"/>
      <color indexed="3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46" fillId="0" borderId="0" xfId="0" applyNumberFormat="1" applyFont="1" applyAlignment="1">
      <alignment horizontal="center" vertical="top"/>
    </xf>
    <xf numFmtId="164" fontId="4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164" fontId="44" fillId="33" borderId="0" xfId="0" applyNumberFormat="1" applyFont="1" applyFill="1" applyBorder="1" applyAlignment="1">
      <alignment horizontal="center" vertical="top" wrapText="1"/>
    </xf>
    <xf numFmtId="164" fontId="44" fillId="34" borderId="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164" fontId="42" fillId="0" borderId="0" xfId="0" applyNumberFormat="1" applyFont="1" applyAlignment="1">
      <alignment horizontal="center" vertical="top"/>
    </xf>
    <xf numFmtId="0" fontId="47" fillId="0" borderId="0" xfId="0" applyFont="1" applyAlignment="1">
      <alignment vertical="center"/>
    </xf>
    <xf numFmtId="0" fontId="45" fillId="0" borderId="0" xfId="0" applyFont="1" applyAlignment="1">
      <alignment/>
    </xf>
    <xf numFmtId="164" fontId="42" fillId="0" borderId="0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64" fontId="45" fillId="34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top" wrapText="1"/>
    </xf>
    <xf numFmtId="0" fontId="48" fillId="35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top" wrapText="1"/>
    </xf>
    <xf numFmtId="164" fontId="44" fillId="33" borderId="14" xfId="0" applyNumberFormat="1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48" fillId="35" borderId="15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vertical="center"/>
    </xf>
    <xf numFmtId="0" fontId="49" fillId="35" borderId="0" xfId="0" applyFont="1" applyFill="1" applyAlignment="1">
      <alignment horizontal="center"/>
    </xf>
    <xf numFmtId="0" fontId="50" fillId="35" borderId="0" xfId="53" applyFont="1" applyFill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top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44" fillId="34" borderId="10" xfId="0" applyNumberFormat="1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5" fillId="34" borderId="17" xfId="0" applyFont="1" applyFill="1" applyBorder="1" applyAlignment="1">
      <alignment horizontal="right" vertical="center" wrapText="1"/>
    </xf>
    <xf numFmtId="0" fontId="44" fillId="34" borderId="17" xfId="0" applyFont="1" applyFill="1" applyBorder="1" applyAlignment="1">
      <alignment horizontal="right" vertical="center" wrapText="1"/>
    </xf>
    <xf numFmtId="164" fontId="45" fillId="34" borderId="14" xfId="0" applyNumberFormat="1" applyFont="1" applyFill="1" applyBorder="1" applyAlignment="1">
      <alignment horizontal="right" vertical="center" wrapText="1"/>
    </xf>
    <xf numFmtId="164" fontId="46" fillId="0" borderId="14" xfId="0" applyNumberFormat="1" applyFont="1" applyBorder="1" applyAlignment="1">
      <alignment horizontal="center" vertical="top"/>
    </xf>
    <xf numFmtId="164" fontId="45" fillId="34" borderId="14" xfId="0" applyNumberFormat="1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5" fillId="34" borderId="14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/>
    </xf>
    <xf numFmtId="164" fontId="44" fillId="33" borderId="17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5" fillId="34" borderId="10" xfId="0" applyNumberFormat="1" applyFont="1" applyFill="1" applyBorder="1" applyAlignment="1">
      <alignment horizontal="center" vertical="top" wrapText="1"/>
    </xf>
    <xf numFmtId="164" fontId="44" fillId="34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t-o-matic.com/" TargetMode="Externa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110" zoomScaleNormal="110" zoomScalePageLayoutView="0" workbookViewId="0" topLeftCell="A3">
      <selection activeCell="A3" sqref="A3"/>
    </sheetView>
  </sheetViews>
  <sheetFormatPr defaultColWidth="8.8515625" defaultRowHeight="15"/>
  <cols>
    <col min="1" max="1" width="19.8515625" style="20" customWidth="1"/>
    <col min="2" max="3" width="9.421875" style="10" bestFit="1" customWidth="1"/>
    <col min="4" max="4" width="9.140625" style="10" bestFit="1" customWidth="1"/>
    <col min="5" max="5" width="7.28125" style="10" customWidth="1"/>
    <col min="6" max="6" width="7.7109375" style="10" customWidth="1"/>
    <col min="7" max="7" width="7.57421875" style="10" customWidth="1"/>
    <col min="8" max="8" width="5.28125" style="10" customWidth="1"/>
    <col min="9" max="9" width="5.140625" style="10" customWidth="1"/>
    <col min="10" max="13" width="6.28125" style="10" hidden="1" customWidth="1"/>
    <col min="14" max="15" width="5.28125" style="10" customWidth="1"/>
    <col min="16" max="16" width="6.8515625" style="21" customWidth="1"/>
    <col min="17" max="17" width="5.421875" style="10" hidden="1" customWidth="1"/>
    <col min="18" max="18" width="8.8515625" style="10" customWidth="1"/>
    <col min="19" max="19" width="7.00390625" style="10" customWidth="1"/>
    <col min="20" max="20" width="8.8515625" style="21" customWidth="1"/>
    <col min="21" max="16384" width="8.8515625" style="10" customWidth="1"/>
  </cols>
  <sheetData>
    <row r="1" spans="1:19" ht="23.25">
      <c r="A1" s="2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68"/>
      <c r="Q1"/>
      <c r="R1"/>
      <c r="S1"/>
    </row>
    <row r="2" spans="1:19" ht="15">
      <c r="A2" s="23"/>
      <c r="B2"/>
      <c r="C2"/>
      <c r="D2"/>
      <c r="E2"/>
      <c r="F2"/>
      <c r="G2"/>
      <c r="H2"/>
      <c r="I2"/>
      <c r="J2"/>
      <c r="K2"/>
      <c r="L2"/>
      <c r="M2"/>
      <c r="N2"/>
      <c r="O2"/>
      <c r="P2" s="68"/>
      <c r="Q2"/>
      <c r="R2"/>
      <c r="S2"/>
    </row>
    <row r="3" spans="1:21" ht="30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43" t="s">
        <v>16</v>
      </c>
      <c r="Q3" s="2" t="s">
        <v>17</v>
      </c>
      <c r="R3" s="2" t="s">
        <v>18</v>
      </c>
      <c r="S3" s="2" t="s">
        <v>19</v>
      </c>
      <c r="T3" s="14" t="s">
        <v>96</v>
      </c>
      <c r="U3" s="7" t="s">
        <v>70</v>
      </c>
    </row>
    <row r="4" spans="1:21" ht="15">
      <c r="A4" s="3" t="s">
        <v>117</v>
      </c>
      <c r="B4" s="4">
        <v>7</v>
      </c>
      <c r="C4" s="4">
        <v>17</v>
      </c>
      <c r="D4" s="4">
        <v>0</v>
      </c>
      <c r="E4" s="4">
        <v>0</v>
      </c>
      <c r="F4" s="4">
        <v>0</v>
      </c>
      <c r="G4" s="4">
        <v>0</v>
      </c>
      <c r="H4" s="4">
        <v>24</v>
      </c>
      <c r="I4" s="4">
        <v>24</v>
      </c>
      <c r="J4" s="4">
        <v>0</v>
      </c>
      <c r="K4" s="4">
        <v>0</v>
      </c>
      <c r="L4" s="4">
        <v>0</v>
      </c>
      <c r="M4" s="4">
        <v>0</v>
      </c>
      <c r="N4" s="4">
        <v>15</v>
      </c>
      <c r="O4" s="4">
        <v>17</v>
      </c>
      <c r="P4" s="27">
        <v>88.2</v>
      </c>
      <c r="Q4" s="4">
        <v>47</v>
      </c>
      <c r="R4" s="4">
        <v>0</v>
      </c>
      <c r="S4" s="4">
        <v>213</v>
      </c>
      <c r="T4" s="24">
        <f>(S4/8)</f>
        <v>26.625</v>
      </c>
      <c r="U4" s="11">
        <v>1</v>
      </c>
    </row>
    <row r="5" spans="1:21" ht="15">
      <c r="A5" s="3" t="s">
        <v>29</v>
      </c>
      <c r="B5" s="4">
        <v>11</v>
      </c>
      <c r="C5" s="4">
        <v>14</v>
      </c>
      <c r="D5" s="4">
        <v>0</v>
      </c>
      <c r="E5" s="4">
        <v>0</v>
      </c>
      <c r="F5" s="4">
        <v>0</v>
      </c>
      <c r="G5" s="4">
        <v>0</v>
      </c>
      <c r="H5" s="4">
        <v>15</v>
      </c>
      <c r="I5" s="4">
        <v>17</v>
      </c>
      <c r="J5" s="4">
        <v>3</v>
      </c>
      <c r="K5" s="4">
        <v>3</v>
      </c>
      <c r="L5" s="4">
        <v>3</v>
      </c>
      <c r="M5" s="4">
        <v>5</v>
      </c>
      <c r="N5" s="4">
        <v>10</v>
      </c>
      <c r="O5" s="4">
        <v>15</v>
      </c>
      <c r="P5" s="27">
        <v>66.7</v>
      </c>
      <c r="Q5" s="4">
        <v>44</v>
      </c>
      <c r="R5" s="4">
        <v>0</v>
      </c>
      <c r="S5" s="4">
        <v>207</v>
      </c>
      <c r="T5" s="24">
        <f aca="true" t="shared" si="0" ref="T5:T29">(S5/8)</f>
        <v>25.875</v>
      </c>
      <c r="U5" s="11">
        <f aca="true" t="shared" si="1" ref="U5:U24">U4+1</f>
        <v>2</v>
      </c>
    </row>
    <row r="6" spans="1:21" ht="15">
      <c r="A6" s="3" t="s">
        <v>21</v>
      </c>
      <c r="B6" s="4">
        <v>13</v>
      </c>
      <c r="C6" s="4">
        <v>9</v>
      </c>
      <c r="D6" s="4">
        <v>0</v>
      </c>
      <c r="E6" s="4">
        <v>0</v>
      </c>
      <c r="F6" s="4">
        <v>0</v>
      </c>
      <c r="G6" s="4">
        <v>0</v>
      </c>
      <c r="H6" s="4">
        <v>22</v>
      </c>
      <c r="I6" s="4">
        <v>22</v>
      </c>
      <c r="J6" s="4">
        <v>0</v>
      </c>
      <c r="K6" s="4">
        <v>0</v>
      </c>
      <c r="L6" s="4">
        <v>0</v>
      </c>
      <c r="M6" s="4">
        <v>0</v>
      </c>
      <c r="N6" s="4">
        <v>17</v>
      </c>
      <c r="O6" s="4">
        <v>18</v>
      </c>
      <c r="P6" s="27">
        <v>94.4</v>
      </c>
      <c r="Q6" s="4">
        <v>49</v>
      </c>
      <c r="R6" s="4">
        <v>0</v>
      </c>
      <c r="S6" s="4">
        <v>205</v>
      </c>
      <c r="T6" s="24">
        <f t="shared" si="0"/>
        <v>25.625</v>
      </c>
      <c r="U6" s="11">
        <f t="shared" si="1"/>
        <v>3</v>
      </c>
    </row>
    <row r="7" spans="1:21" ht="15">
      <c r="A7" s="3" t="s">
        <v>119</v>
      </c>
      <c r="B7" s="4">
        <v>7</v>
      </c>
      <c r="C7" s="4">
        <v>17</v>
      </c>
      <c r="D7" s="4">
        <v>0</v>
      </c>
      <c r="E7" s="4">
        <v>0</v>
      </c>
      <c r="F7" s="4">
        <v>0</v>
      </c>
      <c r="G7" s="4">
        <v>0</v>
      </c>
      <c r="H7" s="4">
        <v>22</v>
      </c>
      <c r="I7" s="4">
        <v>22</v>
      </c>
      <c r="J7" s="4">
        <v>1</v>
      </c>
      <c r="K7" s="4">
        <v>2</v>
      </c>
      <c r="L7" s="4">
        <v>0</v>
      </c>
      <c r="M7" s="4">
        <v>0</v>
      </c>
      <c r="N7" s="4">
        <v>12</v>
      </c>
      <c r="O7" s="4">
        <v>12</v>
      </c>
      <c r="P7" s="27">
        <v>100</v>
      </c>
      <c r="Q7" s="4">
        <v>54</v>
      </c>
      <c r="R7" s="4">
        <v>0</v>
      </c>
      <c r="S7" s="4">
        <v>204</v>
      </c>
      <c r="T7" s="24">
        <f t="shared" si="0"/>
        <v>25.5</v>
      </c>
      <c r="U7" s="11">
        <f t="shared" si="1"/>
        <v>4</v>
      </c>
    </row>
    <row r="8" spans="1:21" ht="15">
      <c r="A8" s="3" t="s">
        <v>107</v>
      </c>
      <c r="B8" s="4">
        <v>5</v>
      </c>
      <c r="C8" s="4">
        <v>17</v>
      </c>
      <c r="D8" s="4">
        <v>0</v>
      </c>
      <c r="E8" s="4">
        <v>1</v>
      </c>
      <c r="F8" s="4">
        <v>0</v>
      </c>
      <c r="G8" s="4">
        <v>1</v>
      </c>
      <c r="H8" s="4">
        <v>20</v>
      </c>
      <c r="I8" s="4">
        <v>21</v>
      </c>
      <c r="J8" s="4">
        <v>1</v>
      </c>
      <c r="K8" s="4">
        <v>2</v>
      </c>
      <c r="L8" s="4">
        <v>0</v>
      </c>
      <c r="M8" s="4">
        <v>1</v>
      </c>
      <c r="N8" s="4">
        <v>10</v>
      </c>
      <c r="O8" s="4">
        <v>12</v>
      </c>
      <c r="P8" s="27">
        <v>83.3</v>
      </c>
      <c r="Q8" s="4">
        <v>48</v>
      </c>
      <c r="R8" s="4">
        <v>0</v>
      </c>
      <c r="S8" s="4">
        <v>196</v>
      </c>
      <c r="T8" s="24">
        <f t="shared" si="0"/>
        <v>24.5</v>
      </c>
      <c r="U8" s="11">
        <f t="shared" si="1"/>
        <v>5</v>
      </c>
    </row>
    <row r="9" spans="1:21" ht="15">
      <c r="A9" s="3" t="s">
        <v>24</v>
      </c>
      <c r="B9" s="4">
        <v>7</v>
      </c>
      <c r="C9" s="4">
        <v>14</v>
      </c>
      <c r="D9" s="4">
        <v>0</v>
      </c>
      <c r="E9" s="4">
        <v>0</v>
      </c>
      <c r="F9" s="4">
        <v>0</v>
      </c>
      <c r="G9" s="4">
        <v>0</v>
      </c>
      <c r="H9" s="4">
        <v>17</v>
      </c>
      <c r="I9" s="4">
        <v>19</v>
      </c>
      <c r="J9" s="4">
        <v>0</v>
      </c>
      <c r="K9" s="4">
        <v>0</v>
      </c>
      <c r="L9" s="4">
        <v>2</v>
      </c>
      <c r="M9" s="4">
        <v>2</v>
      </c>
      <c r="N9" s="4">
        <v>15</v>
      </c>
      <c r="O9" s="4">
        <v>16</v>
      </c>
      <c r="P9" s="27">
        <v>93.8</v>
      </c>
      <c r="Q9" s="4">
        <v>56</v>
      </c>
      <c r="R9" s="4">
        <v>0</v>
      </c>
      <c r="S9" s="4">
        <v>192</v>
      </c>
      <c r="T9" s="24">
        <f t="shared" si="0"/>
        <v>24</v>
      </c>
      <c r="U9" s="11">
        <f t="shared" si="1"/>
        <v>6</v>
      </c>
    </row>
    <row r="10" spans="1:21" ht="15">
      <c r="A10" s="3" t="s">
        <v>34</v>
      </c>
      <c r="B10" s="4">
        <v>8</v>
      </c>
      <c r="C10" s="4">
        <v>14</v>
      </c>
      <c r="D10" s="4">
        <v>0</v>
      </c>
      <c r="E10" s="4">
        <v>1</v>
      </c>
      <c r="F10" s="4">
        <v>0</v>
      </c>
      <c r="G10" s="4">
        <v>0</v>
      </c>
      <c r="H10" s="4">
        <v>18</v>
      </c>
      <c r="I10" s="4">
        <v>23</v>
      </c>
      <c r="J10" s="4">
        <v>0</v>
      </c>
      <c r="K10" s="4">
        <v>0</v>
      </c>
      <c r="L10" s="4">
        <v>0</v>
      </c>
      <c r="M10" s="4">
        <v>0</v>
      </c>
      <c r="N10" s="4">
        <v>8</v>
      </c>
      <c r="O10" s="4">
        <v>11</v>
      </c>
      <c r="P10" s="27">
        <v>72.7</v>
      </c>
      <c r="Q10" s="4">
        <v>55</v>
      </c>
      <c r="R10" s="4">
        <v>0</v>
      </c>
      <c r="S10" s="4">
        <v>180</v>
      </c>
      <c r="T10" s="24">
        <f t="shared" si="0"/>
        <v>22.5</v>
      </c>
      <c r="U10" s="11">
        <f t="shared" si="1"/>
        <v>7</v>
      </c>
    </row>
    <row r="11" spans="1:21" ht="15">
      <c r="A11" s="3" t="s">
        <v>27</v>
      </c>
      <c r="B11" s="4">
        <v>7</v>
      </c>
      <c r="C11" s="4">
        <v>11</v>
      </c>
      <c r="D11" s="4">
        <v>0</v>
      </c>
      <c r="E11" s="4">
        <v>1</v>
      </c>
      <c r="F11" s="4">
        <v>0</v>
      </c>
      <c r="G11" s="4">
        <v>0</v>
      </c>
      <c r="H11" s="4">
        <v>17</v>
      </c>
      <c r="I11" s="4">
        <v>19</v>
      </c>
      <c r="J11" s="4">
        <v>0</v>
      </c>
      <c r="K11" s="4">
        <v>0</v>
      </c>
      <c r="L11" s="4">
        <v>0</v>
      </c>
      <c r="M11" s="4">
        <v>0</v>
      </c>
      <c r="N11" s="4">
        <v>16</v>
      </c>
      <c r="O11" s="4">
        <v>17</v>
      </c>
      <c r="P11" s="27">
        <v>94.1</v>
      </c>
      <c r="Q11" s="4">
        <v>49</v>
      </c>
      <c r="R11" s="4">
        <v>0</v>
      </c>
      <c r="S11" s="4">
        <v>179</v>
      </c>
      <c r="T11" s="24">
        <f t="shared" si="0"/>
        <v>22.375</v>
      </c>
      <c r="U11" s="11">
        <f t="shared" si="1"/>
        <v>8</v>
      </c>
    </row>
    <row r="12" spans="1:21" ht="15">
      <c r="A12" s="3" t="s">
        <v>33</v>
      </c>
      <c r="B12" s="4">
        <v>5</v>
      </c>
      <c r="C12" s="4">
        <v>14</v>
      </c>
      <c r="D12" s="4">
        <v>0</v>
      </c>
      <c r="E12" s="4">
        <v>3</v>
      </c>
      <c r="F12" s="4">
        <v>0</v>
      </c>
      <c r="G12" s="4">
        <v>0</v>
      </c>
      <c r="H12" s="4">
        <v>20</v>
      </c>
      <c r="I12" s="4">
        <v>22</v>
      </c>
      <c r="J12" s="4">
        <v>0</v>
      </c>
      <c r="K12" s="4">
        <v>0</v>
      </c>
      <c r="L12" s="4">
        <v>0</v>
      </c>
      <c r="M12" s="4">
        <v>0</v>
      </c>
      <c r="N12" s="4">
        <v>9</v>
      </c>
      <c r="O12" s="4">
        <v>12</v>
      </c>
      <c r="P12" s="27">
        <v>75</v>
      </c>
      <c r="Q12" s="4">
        <v>43</v>
      </c>
      <c r="R12" s="4">
        <v>0</v>
      </c>
      <c r="S12" s="4">
        <v>179</v>
      </c>
      <c r="T12" s="24">
        <f t="shared" si="0"/>
        <v>22.375</v>
      </c>
      <c r="U12" s="11">
        <f t="shared" si="1"/>
        <v>9</v>
      </c>
    </row>
    <row r="13" spans="1:21" ht="15">
      <c r="A13" s="3" t="s">
        <v>104</v>
      </c>
      <c r="B13" s="4">
        <v>12</v>
      </c>
      <c r="C13" s="4">
        <v>8</v>
      </c>
      <c r="D13" s="4">
        <v>0</v>
      </c>
      <c r="E13" s="4">
        <v>1</v>
      </c>
      <c r="F13" s="4">
        <v>0</v>
      </c>
      <c r="G13" s="4">
        <v>0</v>
      </c>
      <c r="H13" s="4">
        <v>19</v>
      </c>
      <c r="I13" s="4">
        <v>19</v>
      </c>
      <c r="J13" s="4">
        <v>0</v>
      </c>
      <c r="K13" s="4">
        <v>0</v>
      </c>
      <c r="L13" s="4">
        <v>1</v>
      </c>
      <c r="M13" s="4">
        <v>1</v>
      </c>
      <c r="N13" s="4">
        <v>8</v>
      </c>
      <c r="O13" s="4">
        <v>12</v>
      </c>
      <c r="P13" s="27">
        <v>66.7</v>
      </c>
      <c r="Q13" s="4">
        <v>55</v>
      </c>
      <c r="R13" s="4">
        <v>0</v>
      </c>
      <c r="S13" s="4">
        <v>171</v>
      </c>
      <c r="T13" s="24">
        <f t="shared" si="0"/>
        <v>21.375</v>
      </c>
      <c r="U13" s="11">
        <f t="shared" si="1"/>
        <v>10</v>
      </c>
    </row>
    <row r="14" spans="1:21" ht="15">
      <c r="A14" s="3" t="s">
        <v>118</v>
      </c>
      <c r="B14" s="4">
        <v>9</v>
      </c>
      <c r="C14" s="4">
        <v>9</v>
      </c>
      <c r="D14" s="4">
        <v>0</v>
      </c>
      <c r="E14" s="4">
        <v>0</v>
      </c>
      <c r="F14" s="4">
        <v>0</v>
      </c>
      <c r="G14" s="4">
        <v>0</v>
      </c>
      <c r="H14" s="4">
        <v>13</v>
      </c>
      <c r="I14" s="4">
        <v>13</v>
      </c>
      <c r="J14" s="4">
        <v>0</v>
      </c>
      <c r="K14" s="4">
        <v>1</v>
      </c>
      <c r="L14" s="4">
        <v>3</v>
      </c>
      <c r="M14" s="4">
        <v>4</v>
      </c>
      <c r="N14" s="4">
        <v>14</v>
      </c>
      <c r="O14" s="4">
        <v>16</v>
      </c>
      <c r="P14" s="27">
        <v>87.5</v>
      </c>
      <c r="Q14" s="4">
        <v>45</v>
      </c>
      <c r="R14" s="4">
        <v>0</v>
      </c>
      <c r="S14" s="4">
        <v>169</v>
      </c>
      <c r="T14" s="24">
        <f t="shared" si="0"/>
        <v>21.125</v>
      </c>
      <c r="U14" s="11">
        <f t="shared" si="1"/>
        <v>11</v>
      </c>
    </row>
    <row r="15" spans="1:21" ht="15">
      <c r="A15" s="3" t="s">
        <v>25</v>
      </c>
      <c r="B15" s="4">
        <v>12</v>
      </c>
      <c r="C15" s="4">
        <v>9</v>
      </c>
      <c r="D15" s="4">
        <v>0</v>
      </c>
      <c r="E15" s="4">
        <v>0</v>
      </c>
      <c r="F15" s="4">
        <v>0</v>
      </c>
      <c r="G15" s="4">
        <v>0</v>
      </c>
      <c r="H15" s="4">
        <v>17</v>
      </c>
      <c r="I15" s="4">
        <v>19</v>
      </c>
      <c r="J15" s="4">
        <v>0</v>
      </c>
      <c r="K15" s="4">
        <v>1</v>
      </c>
      <c r="L15" s="4">
        <v>0</v>
      </c>
      <c r="M15" s="4">
        <v>1</v>
      </c>
      <c r="N15" s="4">
        <v>8</v>
      </c>
      <c r="O15" s="4">
        <v>10</v>
      </c>
      <c r="P15" s="27">
        <v>80</v>
      </c>
      <c r="Q15" s="4">
        <v>47</v>
      </c>
      <c r="R15" s="4">
        <v>0</v>
      </c>
      <c r="S15" s="4">
        <v>167</v>
      </c>
      <c r="T15" s="24">
        <f t="shared" si="0"/>
        <v>20.875</v>
      </c>
      <c r="U15" s="11">
        <f t="shared" si="1"/>
        <v>12</v>
      </c>
    </row>
    <row r="16" spans="1:21" ht="15">
      <c r="A16" s="3" t="s">
        <v>22</v>
      </c>
      <c r="B16" s="4">
        <v>8</v>
      </c>
      <c r="C16" s="4">
        <v>8</v>
      </c>
      <c r="D16" s="4">
        <v>1</v>
      </c>
      <c r="E16" s="4">
        <v>1</v>
      </c>
      <c r="F16" s="4">
        <v>0</v>
      </c>
      <c r="G16" s="4">
        <v>0</v>
      </c>
      <c r="H16" s="4">
        <v>18</v>
      </c>
      <c r="I16" s="4">
        <v>18</v>
      </c>
      <c r="J16" s="4">
        <v>0</v>
      </c>
      <c r="K16" s="4">
        <v>0</v>
      </c>
      <c r="L16" s="4">
        <v>0</v>
      </c>
      <c r="M16" s="4">
        <v>0</v>
      </c>
      <c r="N16" s="4">
        <v>12</v>
      </c>
      <c r="O16" s="4">
        <v>15</v>
      </c>
      <c r="P16" s="27">
        <v>80</v>
      </c>
      <c r="Q16" s="4">
        <v>48</v>
      </c>
      <c r="R16" s="4">
        <v>0</v>
      </c>
      <c r="S16" s="4">
        <v>162</v>
      </c>
      <c r="T16" s="24">
        <f t="shared" si="0"/>
        <v>20.25</v>
      </c>
      <c r="U16" s="11">
        <f t="shared" si="1"/>
        <v>13</v>
      </c>
    </row>
    <row r="17" spans="1:21" ht="15">
      <c r="A17" s="3" t="s">
        <v>102</v>
      </c>
      <c r="B17" s="4">
        <v>13</v>
      </c>
      <c r="C17" s="4">
        <v>4</v>
      </c>
      <c r="D17" s="4">
        <v>0</v>
      </c>
      <c r="E17" s="4">
        <v>0</v>
      </c>
      <c r="F17" s="4">
        <v>0</v>
      </c>
      <c r="G17" s="4">
        <v>0</v>
      </c>
      <c r="H17" s="4">
        <v>15</v>
      </c>
      <c r="I17" s="4">
        <v>15</v>
      </c>
      <c r="J17" s="4">
        <v>0</v>
      </c>
      <c r="K17" s="4">
        <v>0</v>
      </c>
      <c r="L17" s="4">
        <v>0</v>
      </c>
      <c r="M17" s="4">
        <v>2</v>
      </c>
      <c r="N17" s="4">
        <v>15</v>
      </c>
      <c r="O17" s="4">
        <v>15</v>
      </c>
      <c r="P17" s="27">
        <v>100</v>
      </c>
      <c r="Q17" s="4">
        <v>55</v>
      </c>
      <c r="R17" s="4">
        <v>0</v>
      </c>
      <c r="S17" s="4">
        <v>162</v>
      </c>
      <c r="T17" s="24">
        <f t="shared" si="0"/>
        <v>20.25</v>
      </c>
      <c r="U17" s="11">
        <f t="shared" si="1"/>
        <v>14</v>
      </c>
    </row>
    <row r="18" spans="1:21" ht="15">
      <c r="A18" s="3" t="s">
        <v>26</v>
      </c>
      <c r="B18" s="4">
        <v>8</v>
      </c>
      <c r="C18" s="4">
        <v>10</v>
      </c>
      <c r="D18" s="4">
        <v>0</v>
      </c>
      <c r="E18" s="4">
        <v>0</v>
      </c>
      <c r="F18" s="4">
        <v>0</v>
      </c>
      <c r="G18" s="4">
        <v>0</v>
      </c>
      <c r="H18" s="4">
        <v>15</v>
      </c>
      <c r="I18" s="4">
        <v>16</v>
      </c>
      <c r="J18" s="4">
        <v>0</v>
      </c>
      <c r="K18" s="4">
        <v>1</v>
      </c>
      <c r="L18" s="4">
        <v>1</v>
      </c>
      <c r="M18" s="4">
        <v>1</v>
      </c>
      <c r="N18" s="4">
        <v>12</v>
      </c>
      <c r="O18" s="4">
        <v>14</v>
      </c>
      <c r="P18" s="27">
        <v>85.7</v>
      </c>
      <c r="Q18" s="4">
        <v>48</v>
      </c>
      <c r="R18" s="4">
        <v>0</v>
      </c>
      <c r="S18" s="4">
        <v>161</v>
      </c>
      <c r="T18" s="24">
        <f t="shared" si="0"/>
        <v>20.125</v>
      </c>
      <c r="U18" s="11">
        <f t="shared" si="1"/>
        <v>15</v>
      </c>
    </row>
    <row r="19" spans="1:21" ht="15">
      <c r="A19" s="3" t="s">
        <v>105</v>
      </c>
      <c r="B19" s="4">
        <v>6</v>
      </c>
      <c r="C19" s="4">
        <v>11</v>
      </c>
      <c r="D19" s="4">
        <v>0</v>
      </c>
      <c r="E19" s="4">
        <v>0</v>
      </c>
      <c r="F19" s="4">
        <v>0</v>
      </c>
      <c r="G19" s="4">
        <v>0</v>
      </c>
      <c r="H19" s="4">
        <v>13</v>
      </c>
      <c r="I19" s="4">
        <v>13</v>
      </c>
      <c r="J19" s="4">
        <v>1</v>
      </c>
      <c r="K19" s="4">
        <v>3</v>
      </c>
      <c r="L19" s="4">
        <v>1</v>
      </c>
      <c r="M19" s="4">
        <v>1</v>
      </c>
      <c r="N19" s="4">
        <v>14</v>
      </c>
      <c r="O19" s="4">
        <v>14</v>
      </c>
      <c r="P19" s="27">
        <v>100</v>
      </c>
      <c r="Q19" s="4">
        <v>46</v>
      </c>
      <c r="R19" s="4">
        <v>0</v>
      </c>
      <c r="S19" s="4">
        <v>161</v>
      </c>
      <c r="T19" s="24">
        <f t="shared" si="0"/>
        <v>20.125</v>
      </c>
      <c r="U19" s="11">
        <f t="shared" si="1"/>
        <v>16</v>
      </c>
    </row>
    <row r="20" spans="1:21" ht="15">
      <c r="A20" s="3" t="s">
        <v>106</v>
      </c>
      <c r="B20" s="4">
        <v>12</v>
      </c>
      <c r="C20" s="4">
        <v>8</v>
      </c>
      <c r="D20" s="4">
        <v>0</v>
      </c>
      <c r="E20" s="4">
        <v>0</v>
      </c>
      <c r="F20" s="4">
        <v>0</v>
      </c>
      <c r="G20" s="4">
        <v>0</v>
      </c>
      <c r="H20" s="4">
        <v>15</v>
      </c>
      <c r="I20" s="4">
        <v>17</v>
      </c>
      <c r="J20" s="4">
        <v>0</v>
      </c>
      <c r="K20" s="4">
        <v>0</v>
      </c>
      <c r="L20" s="4">
        <v>1</v>
      </c>
      <c r="M20" s="4">
        <v>2</v>
      </c>
      <c r="N20" s="4">
        <v>8</v>
      </c>
      <c r="O20" s="4">
        <v>10</v>
      </c>
      <c r="P20" s="27">
        <v>80</v>
      </c>
      <c r="Q20" s="4">
        <v>47</v>
      </c>
      <c r="R20" s="4">
        <v>0</v>
      </c>
      <c r="S20" s="4">
        <v>161</v>
      </c>
      <c r="T20" s="24">
        <f t="shared" si="0"/>
        <v>20.125</v>
      </c>
      <c r="U20" s="11">
        <f t="shared" si="1"/>
        <v>17</v>
      </c>
    </row>
    <row r="21" spans="1:21" ht="15">
      <c r="A21" s="3" t="s">
        <v>20</v>
      </c>
      <c r="B21" s="4">
        <v>6</v>
      </c>
      <c r="C21" s="4">
        <v>10</v>
      </c>
      <c r="D21" s="4">
        <v>0</v>
      </c>
      <c r="E21" s="4">
        <v>3</v>
      </c>
      <c r="F21" s="4">
        <v>0</v>
      </c>
      <c r="G21" s="4">
        <v>0</v>
      </c>
      <c r="H21" s="4">
        <v>14</v>
      </c>
      <c r="I21" s="4">
        <v>17</v>
      </c>
      <c r="J21" s="4">
        <v>0</v>
      </c>
      <c r="K21" s="4">
        <v>0</v>
      </c>
      <c r="L21" s="4">
        <v>1</v>
      </c>
      <c r="M21" s="4">
        <v>2</v>
      </c>
      <c r="N21" s="4">
        <v>10</v>
      </c>
      <c r="O21" s="4">
        <v>13</v>
      </c>
      <c r="P21" s="27">
        <v>76.9</v>
      </c>
      <c r="Q21" s="4">
        <v>43</v>
      </c>
      <c r="R21" s="4">
        <v>0</v>
      </c>
      <c r="S21" s="4">
        <v>160</v>
      </c>
      <c r="T21" s="24">
        <f t="shared" si="0"/>
        <v>20</v>
      </c>
      <c r="U21" s="11">
        <f t="shared" si="1"/>
        <v>18</v>
      </c>
    </row>
    <row r="22" spans="1:21" ht="15">
      <c r="A22" s="3" t="s">
        <v>23</v>
      </c>
      <c r="B22" s="4">
        <v>4</v>
      </c>
      <c r="C22" s="4">
        <v>12</v>
      </c>
      <c r="D22" s="4">
        <v>0</v>
      </c>
      <c r="E22" s="4">
        <v>0</v>
      </c>
      <c r="F22" s="4">
        <v>1</v>
      </c>
      <c r="G22" s="4">
        <v>0</v>
      </c>
      <c r="H22" s="4">
        <v>15</v>
      </c>
      <c r="I22" s="4">
        <v>16</v>
      </c>
      <c r="J22" s="4">
        <v>0</v>
      </c>
      <c r="K22" s="4">
        <v>0</v>
      </c>
      <c r="L22" s="4">
        <v>0</v>
      </c>
      <c r="M22" s="4">
        <v>1</v>
      </c>
      <c r="N22" s="4">
        <v>13</v>
      </c>
      <c r="O22" s="4">
        <v>18</v>
      </c>
      <c r="P22" s="27">
        <v>72.2</v>
      </c>
      <c r="Q22" s="4">
        <v>57</v>
      </c>
      <c r="R22" s="4">
        <v>0</v>
      </c>
      <c r="S22" s="4">
        <v>156</v>
      </c>
      <c r="T22" s="24">
        <f t="shared" si="0"/>
        <v>19.5</v>
      </c>
      <c r="U22" s="11">
        <f t="shared" si="1"/>
        <v>19</v>
      </c>
    </row>
    <row r="23" spans="1:21" ht="15">
      <c r="A23" s="3" t="s">
        <v>31</v>
      </c>
      <c r="B23" s="4">
        <v>6</v>
      </c>
      <c r="C23" s="4">
        <v>12</v>
      </c>
      <c r="D23" s="4">
        <v>0</v>
      </c>
      <c r="E23" s="4">
        <v>0</v>
      </c>
      <c r="F23" s="4">
        <v>0</v>
      </c>
      <c r="G23" s="4">
        <v>1</v>
      </c>
      <c r="H23" s="4">
        <v>15</v>
      </c>
      <c r="I23" s="4">
        <v>16</v>
      </c>
      <c r="J23" s="4">
        <v>0</v>
      </c>
      <c r="K23" s="4">
        <v>0</v>
      </c>
      <c r="L23" s="4">
        <v>0</v>
      </c>
      <c r="M23" s="4">
        <v>2</v>
      </c>
      <c r="N23" s="4">
        <v>7</v>
      </c>
      <c r="O23" s="4">
        <v>10</v>
      </c>
      <c r="P23" s="27">
        <v>70</v>
      </c>
      <c r="Q23" s="4">
        <v>45</v>
      </c>
      <c r="R23" s="4">
        <v>0</v>
      </c>
      <c r="S23" s="4">
        <v>150</v>
      </c>
      <c r="T23" s="24">
        <f t="shared" si="0"/>
        <v>18.75</v>
      </c>
      <c r="U23" s="11">
        <f t="shared" si="1"/>
        <v>20</v>
      </c>
    </row>
    <row r="24" spans="1:21" ht="15">
      <c r="A24" s="3" t="s">
        <v>30</v>
      </c>
      <c r="B24" s="4">
        <v>12</v>
      </c>
      <c r="C24" s="4">
        <v>4</v>
      </c>
      <c r="D24" s="4">
        <v>0</v>
      </c>
      <c r="E24" s="4">
        <v>0</v>
      </c>
      <c r="F24" s="4">
        <v>0</v>
      </c>
      <c r="G24" s="4">
        <v>0</v>
      </c>
      <c r="H24" s="4">
        <v>13</v>
      </c>
      <c r="I24" s="4">
        <v>15</v>
      </c>
      <c r="J24" s="4">
        <v>1</v>
      </c>
      <c r="K24" s="4">
        <v>1</v>
      </c>
      <c r="L24" s="4">
        <v>0</v>
      </c>
      <c r="M24" s="4">
        <v>0</v>
      </c>
      <c r="N24" s="4">
        <v>9</v>
      </c>
      <c r="O24" s="4">
        <v>11</v>
      </c>
      <c r="P24" s="27">
        <v>81.8</v>
      </c>
      <c r="Q24" s="4">
        <v>50</v>
      </c>
      <c r="R24" s="4">
        <v>0</v>
      </c>
      <c r="S24" s="4">
        <v>138</v>
      </c>
      <c r="T24" s="24">
        <f t="shared" si="0"/>
        <v>17.25</v>
      </c>
      <c r="U24" s="11">
        <f t="shared" si="1"/>
        <v>21</v>
      </c>
    </row>
    <row r="25" spans="1:21" ht="15">
      <c r="A25" s="3" t="s">
        <v>35</v>
      </c>
      <c r="B25" s="4">
        <v>8</v>
      </c>
      <c r="C25" s="4">
        <v>7</v>
      </c>
      <c r="D25" s="4">
        <v>0</v>
      </c>
      <c r="E25" s="4">
        <v>0</v>
      </c>
      <c r="F25" s="4">
        <v>0</v>
      </c>
      <c r="G25" s="4">
        <v>0</v>
      </c>
      <c r="H25" s="4">
        <v>13</v>
      </c>
      <c r="I25" s="4">
        <v>14</v>
      </c>
      <c r="J25" s="4">
        <v>1</v>
      </c>
      <c r="K25" s="4">
        <v>1</v>
      </c>
      <c r="L25" s="4">
        <v>0</v>
      </c>
      <c r="M25" s="4">
        <v>0</v>
      </c>
      <c r="N25" s="4">
        <v>10</v>
      </c>
      <c r="O25" s="4">
        <v>13</v>
      </c>
      <c r="P25" s="27">
        <v>76.9</v>
      </c>
      <c r="Q25" s="4">
        <v>47</v>
      </c>
      <c r="R25" s="4">
        <v>0</v>
      </c>
      <c r="S25" s="4">
        <v>135</v>
      </c>
      <c r="T25" s="24">
        <f t="shared" si="0"/>
        <v>16.875</v>
      </c>
      <c r="U25" s="11">
        <f>U24+1</f>
        <v>22</v>
      </c>
    </row>
    <row r="26" spans="1:21" ht="15">
      <c r="A26" s="3" t="s">
        <v>28</v>
      </c>
      <c r="B26" s="4">
        <v>6</v>
      </c>
      <c r="C26" s="4">
        <v>5</v>
      </c>
      <c r="D26" s="4">
        <v>1</v>
      </c>
      <c r="E26" s="4">
        <v>1</v>
      </c>
      <c r="F26" s="4">
        <v>0</v>
      </c>
      <c r="G26" s="4">
        <v>0</v>
      </c>
      <c r="H26" s="4">
        <v>12</v>
      </c>
      <c r="I26" s="4">
        <v>13</v>
      </c>
      <c r="J26" s="4">
        <v>0</v>
      </c>
      <c r="K26" s="4">
        <v>0</v>
      </c>
      <c r="L26" s="4">
        <v>0</v>
      </c>
      <c r="M26" s="4">
        <v>0</v>
      </c>
      <c r="N26" s="4">
        <v>14</v>
      </c>
      <c r="O26" s="4">
        <v>15</v>
      </c>
      <c r="P26" s="27">
        <v>93.3</v>
      </c>
      <c r="Q26" s="4">
        <v>46</v>
      </c>
      <c r="R26" s="4">
        <v>0</v>
      </c>
      <c r="S26" s="4">
        <v>132</v>
      </c>
      <c r="T26" s="24">
        <f t="shared" si="0"/>
        <v>16.5</v>
      </c>
      <c r="U26" s="11">
        <f>U25+1</f>
        <v>23</v>
      </c>
    </row>
    <row r="27" spans="1:21" ht="15">
      <c r="A27" s="3" t="s">
        <v>32</v>
      </c>
      <c r="B27" s="4">
        <v>6</v>
      </c>
      <c r="C27" s="4">
        <v>6</v>
      </c>
      <c r="D27" s="4">
        <v>1</v>
      </c>
      <c r="E27" s="4">
        <v>0</v>
      </c>
      <c r="F27" s="4">
        <v>0</v>
      </c>
      <c r="G27" s="4">
        <v>0</v>
      </c>
      <c r="H27" s="4">
        <v>9</v>
      </c>
      <c r="I27" s="4">
        <v>11</v>
      </c>
      <c r="J27" s="4">
        <v>1</v>
      </c>
      <c r="K27" s="4">
        <v>1</v>
      </c>
      <c r="L27" s="4">
        <v>1</v>
      </c>
      <c r="M27" s="4">
        <v>1</v>
      </c>
      <c r="N27" s="4">
        <v>13</v>
      </c>
      <c r="O27" s="4">
        <v>15</v>
      </c>
      <c r="P27" s="27">
        <v>86.7</v>
      </c>
      <c r="Q27" s="4">
        <v>45</v>
      </c>
      <c r="R27" s="4">
        <v>0</v>
      </c>
      <c r="S27" s="4">
        <v>130</v>
      </c>
      <c r="T27" s="24">
        <f t="shared" si="0"/>
        <v>16.25</v>
      </c>
      <c r="U27" s="11">
        <f>U26+1</f>
        <v>24</v>
      </c>
    </row>
    <row r="28" spans="1:20" ht="15">
      <c r="A28" s="5" t="s">
        <v>36</v>
      </c>
      <c r="B28" s="6">
        <v>198</v>
      </c>
      <c r="C28" s="6">
        <v>250</v>
      </c>
      <c r="D28" s="6">
        <v>3</v>
      </c>
      <c r="E28" s="6">
        <v>12</v>
      </c>
      <c r="F28" s="6">
        <v>1</v>
      </c>
      <c r="G28" s="6">
        <v>2</v>
      </c>
      <c r="H28" s="6">
        <v>391</v>
      </c>
      <c r="I28" s="6">
        <v>421</v>
      </c>
      <c r="J28" s="6">
        <v>9</v>
      </c>
      <c r="K28" s="6">
        <v>16</v>
      </c>
      <c r="L28" s="6">
        <v>14</v>
      </c>
      <c r="M28" s="6">
        <v>26</v>
      </c>
      <c r="N28" s="6">
        <v>279</v>
      </c>
      <c r="O28" s="6">
        <v>331</v>
      </c>
      <c r="P28" s="44">
        <v>84.3</v>
      </c>
      <c r="Q28" s="6">
        <v>1169</v>
      </c>
      <c r="R28" s="6">
        <v>0</v>
      </c>
      <c r="S28" s="6">
        <v>4070</v>
      </c>
      <c r="T28" s="21">
        <f>AVERAGE(T4:T27)</f>
        <v>21.197916666666668</v>
      </c>
    </row>
    <row r="29" spans="1:20" ht="15">
      <c r="A29" s="5" t="s">
        <v>37</v>
      </c>
      <c r="B29" s="6">
        <v>8</v>
      </c>
      <c r="C29" s="6">
        <v>10</v>
      </c>
      <c r="D29" s="6">
        <v>0</v>
      </c>
      <c r="E29" s="6">
        <v>1</v>
      </c>
      <c r="F29" s="6">
        <v>0</v>
      </c>
      <c r="G29" s="6">
        <v>0</v>
      </c>
      <c r="H29" s="6">
        <v>16</v>
      </c>
      <c r="I29" s="6">
        <v>18</v>
      </c>
      <c r="J29" s="6">
        <v>0</v>
      </c>
      <c r="K29" s="6">
        <v>1</v>
      </c>
      <c r="L29" s="6">
        <v>1</v>
      </c>
      <c r="M29" s="6">
        <v>1</v>
      </c>
      <c r="N29" s="6">
        <v>12</v>
      </c>
      <c r="O29" s="6">
        <v>14</v>
      </c>
      <c r="P29" s="44">
        <v>84.3</v>
      </c>
      <c r="Q29" s="6">
        <v>49</v>
      </c>
      <c r="R29" s="6" t="s">
        <v>120</v>
      </c>
      <c r="S29" s="6">
        <v>170</v>
      </c>
      <c r="T29" s="24">
        <f t="shared" si="0"/>
        <v>21.25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="110" zoomScaleNormal="110" zoomScalePageLayoutView="0" workbookViewId="0" topLeftCell="A1">
      <selection activeCell="A23" sqref="A23"/>
    </sheetView>
  </sheetViews>
  <sheetFormatPr defaultColWidth="8.8515625" defaultRowHeight="15"/>
  <cols>
    <col min="1" max="1" width="20.7109375" style="41" customWidth="1"/>
    <col min="2" max="2" width="16.7109375" style="42" customWidth="1"/>
    <col min="3" max="3" width="16.57421875" style="42" customWidth="1"/>
    <col min="4" max="4" width="19.7109375" style="42" customWidth="1"/>
    <col min="5" max="16384" width="8.8515625" style="34" customWidth="1"/>
  </cols>
  <sheetData>
    <row r="1" spans="1:4" ht="15">
      <c r="A1" s="28" t="s">
        <v>109</v>
      </c>
      <c r="B1" s="29" t="s">
        <v>110</v>
      </c>
      <c r="C1" s="29" t="s">
        <v>111</v>
      </c>
      <c r="D1" s="29" t="s">
        <v>112</v>
      </c>
    </row>
    <row r="2" spans="1:4" ht="15.75">
      <c r="A2" s="35" t="s">
        <v>27</v>
      </c>
      <c r="B2" s="36">
        <v>15</v>
      </c>
      <c r="C2" s="36">
        <v>3</v>
      </c>
      <c r="D2" s="36">
        <v>12</v>
      </c>
    </row>
    <row r="3" spans="1:4" ht="15.75">
      <c r="A3" s="35" t="s">
        <v>118</v>
      </c>
      <c r="B3" s="36">
        <v>12</v>
      </c>
      <c r="C3" s="36">
        <v>5</v>
      </c>
      <c r="D3" s="36">
        <v>7</v>
      </c>
    </row>
    <row r="4" spans="1:4" ht="15.75">
      <c r="A4" s="35" t="s">
        <v>22</v>
      </c>
      <c r="B4" s="36">
        <v>11</v>
      </c>
      <c r="C4" s="36">
        <v>4</v>
      </c>
      <c r="D4" s="36">
        <v>7</v>
      </c>
    </row>
    <row r="5" spans="1:4" ht="15.75">
      <c r="A5" s="35" t="s">
        <v>28</v>
      </c>
      <c r="B5" s="36">
        <v>13</v>
      </c>
      <c r="C5" s="36">
        <v>8</v>
      </c>
      <c r="D5" s="36">
        <v>5</v>
      </c>
    </row>
    <row r="6" spans="1:4" ht="15.75">
      <c r="A6" s="35" t="s">
        <v>26</v>
      </c>
      <c r="B6" s="36">
        <v>12</v>
      </c>
      <c r="C6" s="36">
        <v>8</v>
      </c>
      <c r="D6" s="36">
        <v>4</v>
      </c>
    </row>
    <row r="7" spans="1:4" ht="15.75">
      <c r="A7" s="35" t="s">
        <v>117</v>
      </c>
      <c r="B7" s="36">
        <v>9</v>
      </c>
      <c r="C7" s="36">
        <v>6</v>
      </c>
      <c r="D7" s="36">
        <v>3</v>
      </c>
    </row>
    <row r="8" spans="1:4" ht="15.75">
      <c r="A8" s="35" t="s">
        <v>25</v>
      </c>
      <c r="B8" s="36">
        <v>10</v>
      </c>
      <c r="C8" s="36">
        <v>7</v>
      </c>
      <c r="D8" s="36">
        <v>3</v>
      </c>
    </row>
    <row r="9" spans="1:4" ht="15.75">
      <c r="A9" s="35" t="s">
        <v>34</v>
      </c>
      <c r="B9" s="36">
        <v>11</v>
      </c>
      <c r="C9" s="36">
        <v>8</v>
      </c>
      <c r="D9" s="36">
        <v>3</v>
      </c>
    </row>
    <row r="10" spans="1:4" ht="15.75">
      <c r="A10" s="35" t="s">
        <v>33</v>
      </c>
      <c r="B10" s="36">
        <v>10</v>
      </c>
      <c r="C10" s="36">
        <v>8</v>
      </c>
      <c r="D10" s="36">
        <v>2</v>
      </c>
    </row>
    <row r="11" spans="1:4" ht="15.75">
      <c r="A11" s="35" t="s">
        <v>21</v>
      </c>
      <c r="B11" s="36">
        <v>11</v>
      </c>
      <c r="C11" s="36">
        <v>9</v>
      </c>
      <c r="D11" s="36">
        <v>2</v>
      </c>
    </row>
    <row r="12" spans="1:4" ht="15.75">
      <c r="A12" s="35" t="s">
        <v>23</v>
      </c>
      <c r="B12" s="36">
        <v>7</v>
      </c>
      <c r="C12" s="36">
        <v>6</v>
      </c>
      <c r="D12" s="36">
        <v>1</v>
      </c>
    </row>
    <row r="13" spans="1:4" ht="15.75">
      <c r="A13" s="35" t="s">
        <v>30</v>
      </c>
      <c r="B13" s="36">
        <v>6</v>
      </c>
      <c r="C13" s="36">
        <v>5</v>
      </c>
      <c r="D13" s="36">
        <v>1</v>
      </c>
    </row>
    <row r="14" spans="1:4" ht="15.75">
      <c r="A14" s="35" t="s">
        <v>35</v>
      </c>
      <c r="B14" s="36">
        <v>14</v>
      </c>
      <c r="C14" s="36">
        <v>13</v>
      </c>
      <c r="D14" s="36">
        <v>1</v>
      </c>
    </row>
    <row r="15" spans="1:4" ht="15.75">
      <c r="A15" s="35" t="s">
        <v>102</v>
      </c>
      <c r="B15" s="36">
        <v>5</v>
      </c>
      <c r="C15" s="36">
        <v>6</v>
      </c>
      <c r="D15" s="36">
        <v>-1</v>
      </c>
    </row>
    <row r="16" spans="1:4" ht="15.75">
      <c r="A16" s="35" t="s">
        <v>29</v>
      </c>
      <c r="B16" s="36">
        <v>5</v>
      </c>
      <c r="C16" s="36">
        <v>7</v>
      </c>
      <c r="D16" s="36">
        <v>-2</v>
      </c>
    </row>
    <row r="17" spans="1:4" ht="15.75">
      <c r="A17" s="35" t="s">
        <v>20</v>
      </c>
      <c r="B17" s="36">
        <v>12</v>
      </c>
      <c r="C17" s="36">
        <v>14</v>
      </c>
      <c r="D17" s="36">
        <v>-2</v>
      </c>
    </row>
    <row r="18" spans="1:4" ht="15.75">
      <c r="A18" s="35" t="s">
        <v>105</v>
      </c>
      <c r="B18" s="36">
        <v>9</v>
      </c>
      <c r="C18" s="36">
        <v>12</v>
      </c>
      <c r="D18" s="36">
        <v>-3</v>
      </c>
    </row>
    <row r="19" spans="1:4" ht="15.75">
      <c r="A19" s="35" t="s">
        <v>107</v>
      </c>
      <c r="B19" s="36">
        <v>6</v>
      </c>
      <c r="C19" s="36">
        <v>9</v>
      </c>
      <c r="D19" s="36">
        <v>-3</v>
      </c>
    </row>
    <row r="20" spans="1:4" ht="15.75">
      <c r="A20" s="35" t="s">
        <v>104</v>
      </c>
      <c r="B20" s="36">
        <v>4</v>
      </c>
      <c r="C20" s="36">
        <v>9</v>
      </c>
      <c r="D20" s="36">
        <v>-5</v>
      </c>
    </row>
    <row r="21" spans="1:4" ht="15.75">
      <c r="A21" s="35" t="s">
        <v>119</v>
      </c>
      <c r="B21" s="36">
        <v>6</v>
      </c>
      <c r="C21" s="36">
        <v>11</v>
      </c>
      <c r="D21" s="36">
        <v>-5</v>
      </c>
    </row>
    <row r="22" spans="1:4" ht="15.75">
      <c r="A22" s="35" t="s">
        <v>24</v>
      </c>
      <c r="B22" s="36">
        <v>5</v>
      </c>
      <c r="C22" s="36">
        <v>11</v>
      </c>
      <c r="D22" s="36">
        <v>-6</v>
      </c>
    </row>
    <row r="23" spans="1:4" ht="15.75">
      <c r="A23" s="35" t="s">
        <v>106</v>
      </c>
      <c r="B23" s="36">
        <v>5</v>
      </c>
      <c r="C23" s="36">
        <v>12</v>
      </c>
      <c r="D23" s="36">
        <v>-7</v>
      </c>
    </row>
    <row r="24" spans="1:4" ht="15.75">
      <c r="A24" s="35" t="s">
        <v>32</v>
      </c>
      <c r="B24" s="36">
        <v>6</v>
      </c>
      <c r="C24" s="36">
        <v>14</v>
      </c>
      <c r="D24" s="36">
        <v>-8</v>
      </c>
    </row>
    <row r="25" spans="1:4" ht="15.75">
      <c r="A25" s="35" t="s">
        <v>31</v>
      </c>
      <c r="B25" s="36">
        <v>5</v>
      </c>
      <c r="C25" s="36">
        <v>14</v>
      </c>
      <c r="D25" s="36">
        <v>-9</v>
      </c>
    </row>
    <row r="26" spans="1:4" ht="15.75">
      <c r="A26" s="30" t="s">
        <v>113</v>
      </c>
      <c r="B26" s="37">
        <v>209</v>
      </c>
      <c r="C26" s="37">
        <v>209</v>
      </c>
      <c r="D26" s="37">
        <v>0</v>
      </c>
    </row>
    <row r="27" spans="1:4" ht="15.75">
      <c r="A27" s="38"/>
      <c r="B27" s="39"/>
      <c r="C27" s="39"/>
      <c r="D27" s="39"/>
    </row>
    <row r="28" spans="1:4" ht="15.75">
      <c r="A28" s="40" t="s">
        <v>114</v>
      </c>
      <c r="B28" s="39"/>
      <c r="C28" s="39"/>
      <c r="D28" s="39"/>
    </row>
  </sheetData>
  <sheetProtection/>
  <hyperlinks>
    <hyperlink ref="A28" r:id="rId1" display="http://www.strat-o-matic.com/"/>
  </hyperlinks>
  <printOptions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9"/>
    </sheetView>
  </sheetViews>
  <sheetFormatPr defaultColWidth="9.140625" defaultRowHeight="15"/>
  <cols>
    <col min="1" max="1" width="23.00390625" style="12" customWidth="1"/>
    <col min="2" max="2" width="6.140625" style="8" bestFit="1" customWidth="1"/>
    <col min="3" max="4" width="7.140625" style="8" bestFit="1" customWidth="1"/>
    <col min="5" max="5" width="8.421875" style="8" bestFit="1" customWidth="1"/>
    <col min="6" max="6" width="8.28125" style="8" customWidth="1"/>
    <col min="7" max="7" width="9.8515625" style="8" customWidth="1"/>
    <col min="8" max="8" width="11.7109375" style="8" customWidth="1"/>
    <col min="9" max="9" width="10.28125" style="8" customWidth="1"/>
    <col min="10" max="10" width="10.421875" style="8" customWidth="1"/>
    <col min="11" max="11" width="6.8515625" style="8" bestFit="1" customWidth="1"/>
    <col min="12" max="12" width="6.28125" style="8" bestFit="1" customWidth="1"/>
    <col min="13" max="13" width="7.57421875" style="8" bestFit="1" customWidth="1"/>
    <col min="14" max="14" width="7.00390625" style="8" bestFit="1" customWidth="1"/>
    <col min="15" max="15" width="8.421875" style="8" bestFit="1" customWidth="1"/>
    <col min="16" max="16" width="8.57421875" style="8" bestFit="1" customWidth="1"/>
    <col min="17" max="17" width="7.140625" style="8" bestFit="1" customWidth="1"/>
  </cols>
  <sheetData>
    <row r="1" spans="1:17" ht="30">
      <c r="A1" s="59" t="s">
        <v>123</v>
      </c>
      <c r="B1" s="61" t="s">
        <v>124</v>
      </c>
      <c r="C1" s="61" t="s">
        <v>61</v>
      </c>
      <c r="D1" s="61" t="s">
        <v>62</v>
      </c>
      <c r="E1" s="61" t="s">
        <v>63</v>
      </c>
      <c r="F1" s="61" t="s">
        <v>64</v>
      </c>
      <c r="G1" s="61" t="s">
        <v>68</v>
      </c>
      <c r="H1" s="61" t="s">
        <v>69</v>
      </c>
      <c r="I1" s="61" t="s">
        <v>3</v>
      </c>
      <c r="J1" s="61" t="s">
        <v>125</v>
      </c>
      <c r="K1" s="61" t="s">
        <v>126</v>
      </c>
      <c r="L1" s="61" t="s">
        <v>77</v>
      </c>
      <c r="M1" s="61" t="s">
        <v>78</v>
      </c>
      <c r="N1" s="61" t="s">
        <v>65</v>
      </c>
      <c r="O1" s="61" t="s">
        <v>66</v>
      </c>
      <c r="P1" s="61" t="s">
        <v>67</v>
      </c>
      <c r="Q1" s="61" t="s">
        <v>79</v>
      </c>
    </row>
    <row r="2" spans="1:17" ht="15">
      <c r="A2" s="60" t="s">
        <v>149</v>
      </c>
      <c r="B2" s="62" t="s">
        <v>150</v>
      </c>
      <c r="C2" s="62">
        <v>279</v>
      </c>
      <c r="D2" s="62">
        <v>183</v>
      </c>
      <c r="E2" s="62">
        <v>65.6</v>
      </c>
      <c r="F2" s="62">
        <v>2008</v>
      </c>
      <c r="G2" s="62">
        <v>7.2</v>
      </c>
      <c r="H2" s="62">
        <v>11</v>
      </c>
      <c r="I2" s="62">
        <v>17</v>
      </c>
      <c r="J2" s="62">
        <v>6.1</v>
      </c>
      <c r="K2" s="62">
        <v>70</v>
      </c>
      <c r="L2" s="62">
        <v>2</v>
      </c>
      <c r="M2" s="62">
        <v>0.7</v>
      </c>
      <c r="N2" s="62">
        <v>9</v>
      </c>
      <c r="O2" s="62">
        <v>67</v>
      </c>
      <c r="P2" s="62">
        <v>1941</v>
      </c>
      <c r="Q2" s="62">
        <v>104.1</v>
      </c>
    </row>
    <row r="3" spans="1:17" ht="15">
      <c r="A3" s="60" t="s">
        <v>167</v>
      </c>
      <c r="B3" s="62" t="s">
        <v>168</v>
      </c>
      <c r="C3" s="62">
        <v>207</v>
      </c>
      <c r="D3" s="62">
        <v>130</v>
      </c>
      <c r="E3" s="62">
        <v>62.8</v>
      </c>
      <c r="F3" s="62">
        <v>1764</v>
      </c>
      <c r="G3" s="62">
        <v>8.5</v>
      </c>
      <c r="H3" s="62">
        <v>13.6</v>
      </c>
      <c r="I3" s="62">
        <v>14</v>
      </c>
      <c r="J3" s="62">
        <v>6.8</v>
      </c>
      <c r="K3" s="62">
        <v>73</v>
      </c>
      <c r="L3" s="62">
        <v>5</v>
      </c>
      <c r="M3" s="62">
        <v>2.4</v>
      </c>
      <c r="N3" s="62">
        <v>6</v>
      </c>
      <c r="O3" s="62">
        <v>34</v>
      </c>
      <c r="P3" s="62">
        <v>1730</v>
      </c>
      <c r="Q3" s="62">
        <v>102.4</v>
      </c>
    </row>
    <row r="4" spans="1:17" ht="15">
      <c r="A4" s="60" t="s">
        <v>147</v>
      </c>
      <c r="B4" s="62" t="s">
        <v>148</v>
      </c>
      <c r="C4" s="62">
        <v>287</v>
      </c>
      <c r="D4" s="62">
        <v>186</v>
      </c>
      <c r="E4" s="62">
        <v>64.8</v>
      </c>
      <c r="F4" s="62">
        <v>2088</v>
      </c>
      <c r="G4" s="62">
        <v>7.3</v>
      </c>
      <c r="H4" s="62">
        <v>11.2</v>
      </c>
      <c r="I4" s="62">
        <v>14</v>
      </c>
      <c r="J4" s="62">
        <v>4.9</v>
      </c>
      <c r="K4" s="62">
        <v>60</v>
      </c>
      <c r="L4" s="62">
        <v>2</v>
      </c>
      <c r="M4" s="62">
        <v>0.7</v>
      </c>
      <c r="N4" s="62">
        <v>13</v>
      </c>
      <c r="O4" s="62">
        <v>78</v>
      </c>
      <c r="P4" s="62">
        <v>2010</v>
      </c>
      <c r="Q4" s="62">
        <v>99.8</v>
      </c>
    </row>
    <row r="5" spans="1:17" ht="15">
      <c r="A5" s="60" t="s">
        <v>143</v>
      </c>
      <c r="B5" s="62" t="s">
        <v>144</v>
      </c>
      <c r="C5" s="62">
        <v>290</v>
      </c>
      <c r="D5" s="62">
        <v>197</v>
      </c>
      <c r="E5" s="62">
        <v>67.9</v>
      </c>
      <c r="F5" s="62">
        <v>1904</v>
      </c>
      <c r="G5" s="62">
        <v>6.6</v>
      </c>
      <c r="H5" s="62">
        <v>9.7</v>
      </c>
      <c r="I5" s="62">
        <v>17</v>
      </c>
      <c r="J5" s="62">
        <v>5.9</v>
      </c>
      <c r="K5" s="62">
        <v>52</v>
      </c>
      <c r="L5" s="62">
        <v>5</v>
      </c>
      <c r="M5" s="62">
        <v>1.7</v>
      </c>
      <c r="N5" s="62">
        <v>11</v>
      </c>
      <c r="O5" s="62">
        <v>69</v>
      </c>
      <c r="P5" s="62">
        <v>1835</v>
      </c>
      <c r="Q5" s="62">
        <v>98.4</v>
      </c>
    </row>
    <row r="6" spans="1:17" ht="15">
      <c r="A6" s="60" t="s">
        <v>155</v>
      </c>
      <c r="B6" s="62" t="s">
        <v>156</v>
      </c>
      <c r="C6" s="62">
        <v>252</v>
      </c>
      <c r="D6" s="62">
        <v>166</v>
      </c>
      <c r="E6" s="62">
        <v>65.9</v>
      </c>
      <c r="F6" s="62">
        <v>1696</v>
      </c>
      <c r="G6" s="62">
        <v>6.7</v>
      </c>
      <c r="H6" s="62">
        <v>10.2</v>
      </c>
      <c r="I6" s="62">
        <v>11</v>
      </c>
      <c r="J6" s="62">
        <v>4.4</v>
      </c>
      <c r="K6" s="62">
        <v>46</v>
      </c>
      <c r="L6" s="62">
        <v>2</v>
      </c>
      <c r="M6" s="62">
        <v>0.8</v>
      </c>
      <c r="N6" s="62">
        <v>15</v>
      </c>
      <c r="O6" s="62">
        <v>95</v>
      </c>
      <c r="P6" s="62">
        <v>1601</v>
      </c>
      <c r="Q6" s="62">
        <v>96.3</v>
      </c>
    </row>
    <row r="7" spans="1:17" ht="15">
      <c r="A7" s="60" t="s">
        <v>165</v>
      </c>
      <c r="B7" s="62" t="s">
        <v>166</v>
      </c>
      <c r="C7" s="62">
        <v>226</v>
      </c>
      <c r="D7" s="62">
        <v>136</v>
      </c>
      <c r="E7" s="62">
        <v>60.2</v>
      </c>
      <c r="F7" s="62">
        <v>1513</v>
      </c>
      <c r="G7" s="62">
        <v>6.7</v>
      </c>
      <c r="H7" s="62">
        <v>11.1</v>
      </c>
      <c r="I7" s="62">
        <v>10</v>
      </c>
      <c r="J7" s="62">
        <v>4.4</v>
      </c>
      <c r="K7" s="62">
        <v>61</v>
      </c>
      <c r="L7" s="62">
        <v>2</v>
      </c>
      <c r="M7" s="62">
        <v>0.9</v>
      </c>
      <c r="N7" s="62">
        <v>9</v>
      </c>
      <c r="O7" s="62">
        <v>58</v>
      </c>
      <c r="P7" s="62">
        <v>1455</v>
      </c>
      <c r="Q7" s="62">
        <v>91.2</v>
      </c>
    </row>
    <row r="8" spans="1:17" ht="15">
      <c r="A8" s="60" t="s">
        <v>141</v>
      </c>
      <c r="B8" s="62" t="s">
        <v>142</v>
      </c>
      <c r="C8" s="62">
        <v>295</v>
      </c>
      <c r="D8" s="62">
        <v>196</v>
      </c>
      <c r="E8" s="62">
        <v>66.4</v>
      </c>
      <c r="F8" s="62">
        <v>1932</v>
      </c>
      <c r="G8" s="62">
        <v>6.5</v>
      </c>
      <c r="H8" s="62">
        <v>9.9</v>
      </c>
      <c r="I8" s="62">
        <v>14</v>
      </c>
      <c r="J8" s="62">
        <v>4.7</v>
      </c>
      <c r="K8" s="62">
        <v>63</v>
      </c>
      <c r="L8" s="62">
        <v>7</v>
      </c>
      <c r="M8" s="62">
        <v>2.4</v>
      </c>
      <c r="N8" s="62">
        <v>7</v>
      </c>
      <c r="O8" s="62">
        <v>38</v>
      </c>
      <c r="P8" s="62">
        <v>1894</v>
      </c>
      <c r="Q8" s="62">
        <v>90.7</v>
      </c>
    </row>
    <row r="9" spans="1:17" ht="15">
      <c r="A9" s="60" t="s">
        <v>145</v>
      </c>
      <c r="B9" s="62" t="s">
        <v>146</v>
      </c>
      <c r="C9" s="62">
        <v>289</v>
      </c>
      <c r="D9" s="62">
        <v>181</v>
      </c>
      <c r="E9" s="62">
        <v>62.6</v>
      </c>
      <c r="F9" s="62">
        <v>1896</v>
      </c>
      <c r="G9" s="62">
        <v>6.6</v>
      </c>
      <c r="H9" s="62">
        <v>10.5</v>
      </c>
      <c r="I9" s="62">
        <v>12</v>
      </c>
      <c r="J9" s="62">
        <v>4.2</v>
      </c>
      <c r="K9" s="62">
        <v>76</v>
      </c>
      <c r="L9" s="62">
        <v>4</v>
      </c>
      <c r="M9" s="62">
        <v>1.4</v>
      </c>
      <c r="N9" s="62">
        <v>15</v>
      </c>
      <c r="O9" s="62">
        <v>118</v>
      </c>
      <c r="P9" s="62">
        <v>1778</v>
      </c>
      <c r="Q9" s="62">
        <v>89.7</v>
      </c>
    </row>
    <row r="10" spans="1:17" ht="15">
      <c r="A10" s="60" t="s">
        <v>159</v>
      </c>
      <c r="B10" s="62" t="s">
        <v>160</v>
      </c>
      <c r="C10" s="62">
        <v>247</v>
      </c>
      <c r="D10" s="62">
        <v>146</v>
      </c>
      <c r="E10" s="62">
        <v>59.1</v>
      </c>
      <c r="F10" s="62">
        <v>1632</v>
      </c>
      <c r="G10" s="62">
        <v>6.6</v>
      </c>
      <c r="H10" s="62">
        <v>11.2</v>
      </c>
      <c r="I10" s="62">
        <v>14</v>
      </c>
      <c r="J10" s="62">
        <v>5.7</v>
      </c>
      <c r="K10" s="62">
        <v>60</v>
      </c>
      <c r="L10" s="62">
        <v>6</v>
      </c>
      <c r="M10" s="62">
        <v>2.4</v>
      </c>
      <c r="N10" s="62">
        <v>5</v>
      </c>
      <c r="O10" s="62">
        <v>40</v>
      </c>
      <c r="P10" s="62">
        <v>1592</v>
      </c>
      <c r="Q10" s="62">
        <v>87.6</v>
      </c>
    </row>
    <row r="11" spans="1:17" ht="15">
      <c r="A11" s="60" t="s">
        <v>169</v>
      </c>
      <c r="B11" s="62" t="s">
        <v>170</v>
      </c>
      <c r="C11" s="62">
        <v>203</v>
      </c>
      <c r="D11" s="62">
        <v>126</v>
      </c>
      <c r="E11" s="62">
        <v>62.1</v>
      </c>
      <c r="F11" s="62">
        <v>1310</v>
      </c>
      <c r="G11" s="62">
        <v>6.5</v>
      </c>
      <c r="H11" s="62">
        <v>10.4</v>
      </c>
      <c r="I11" s="62">
        <v>9</v>
      </c>
      <c r="J11" s="62">
        <v>4.4</v>
      </c>
      <c r="K11" s="62">
        <v>63</v>
      </c>
      <c r="L11" s="62">
        <v>5</v>
      </c>
      <c r="M11" s="62">
        <v>2.5</v>
      </c>
      <c r="N11" s="62">
        <v>4</v>
      </c>
      <c r="O11" s="62">
        <v>37</v>
      </c>
      <c r="P11" s="62">
        <v>1273</v>
      </c>
      <c r="Q11" s="62">
        <v>85.2</v>
      </c>
    </row>
    <row r="12" spans="1:17" ht="15">
      <c r="A12" s="60" t="s">
        <v>127</v>
      </c>
      <c r="B12" s="62" t="s">
        <v>128</v>
      </c>
      <c r="C12" s="62">
        <v>363</v>
      </c>
      <c r="D12" s="62">
        <v>205</v>
      </c>
      <c r="E12" s="62">
        <v>56.5</v>
      </c>
      <c r="F12" s="62">
        <v>2359</v>
      </c>
      <c r="G12" s="62">
        <v>6.5</v>
      </c>
      <c r="H12" s="62">
        <v>11.5</v>
      </c>
      <c r="I12" s="62">
        <v>17</v>
      </c>
      <c r="J12" s="62">
        <v>4.7</v>
      </c>
      <c r="K12" s="62">
        <v>59</v>
      </c>
      <c r="L12" s="62">
        <v>7</v>
      </c>
      <c r="M12" s="62">
        <v>1.9</v>
      </c>
      <c r="N12" s="62">
        <v>7</v>
      </c>
      <c r="O12" s="62">
        <v>30</v>
      </c>
      <c r="P12" s="62">
        <v>2329</v>
      </c>
      <c r="Q12" s="62">
        <v>83.8</v>
      </c>
    </row>
    <row r="13" spans="1:17" ht="15">
      <c r="A13" s="60" t="s">
        <v>133</v>
      </c>
      <c r="B13" s="62" t="s">
        <v>134</v>
      </c>
      <c r="C13" s="62">
        <v>309</v>
      </c>
      <c r="D13" s="62">
        <v>183</v>
      </c>
      <c r="E13" s="62">
        <v>59.2</v>
      </c>
      <c r="F13" s="62">
        <v>1767</v>
      </c>
      <c r="G13" s="62">
        <v>5.7</v>
      </c>
      <c r="H13" s="62">
        <v>9.7</v>
      </c>
      <c r="I13" s="62">
        <v>8</v>
      </c>
      <c r="J13" s="62">
        <v>2.6</v>
      </c>
      <c r="K13" s="62">
        <v>65</v>
      </c>
      <c r="L13" s="62">
        <v>2</v>
      </c>
      <c r="M13" s="62">
        <v>0.6</v>
      </c>
      <c r="N13" s="62">
        <v>14</v>
      </c>
      <c r="O13" s="62">
        <v>106</v>
      </c>
      <c r="P13" s="62">
        <v>1661</v>
      </c>
      <c r="Q13" s="62">
        <v>81.2</v>
      </c>
    </row>
    <row r="14" spans="1:17" ht="15">
      <c r="A14" s="60" t="s">
        <v>137</v>
      </c>
      <c r="B14" s="62" t="s">
        <v>138</v>
      </c>
      <c r="C14" s="62">
        <v>303</v>
      </c>
      <c r="D14" s="62">
        <v>180</v>
      </c>
      <c r="E14" s="62">
        <v>59.4</v>
      </c>
      <c r="F14" s="62">
        <v>1825</v>
      </c>
      <c r="G14" s="62">
        <v>6</v>
      </c>
      <c r="H14" s="62">
        <v>10.1</v>
      </c>
      <c r="I14" s="62">
        <v>9</v>
      </c>
      <c r="J14" s="62">
        <v>3</v>
      </c>
      <c r="K14" s="62">
        <v>64</v>
      </c>
      <c r="L14" s="62">
        <v>4</v>
      </c>
      <c r="M14" s="62">
        <v>1.3</v>
      </c>
      <c r="N14" s="62">
        <v>15</v>
      </c>
      <c r="O14" s="62">
        <v>92</v>
      </c>
      <c r="P14" s="62">
        <v>1733</v>
      </c>
      <c r="Q14" s="62">
        <v>81.1</v>
      </c>
    </row>
    <row r="15" spans="1:17" ht="15">
      <c r="A15" s="60" t="s">
        <v>161</v>
      </c>
      <c r="B15" s="62" t="s">
        <v>162</v>
      </c>
      <c r="C15" s="62">
        <v>245</v>
      </c>
      <c r="D15" s="62">
        <v>152</v>
      </c>
      <c r="E15" s="62">
        <v>62</v>
      </c>
      <c r="F15" s="62">
        <v>1393</v>
      </c>
      <c r="G15" s="62">
        <v>5.7</v>
      </c>
      <c r="H15" s="62">
        <v>9.2</v>
      </c>
      <c r="I15" s="62">
        <v>8</v>
      </c>
      <c r="J15" s="62">
        <v>3.3</v>
      </c>
      <c r="K15" s="62">
        <v>45</v>
      </c>
      <c r="L15" s="62">
        <v>5</v>
      </c>
      <c r="M15" s="62">
        <v>2</v>
      </c>
      <c r="N15" s="62">
        <v>3</v>
      </c>
      <c r="O15" s="62">
        <v>5</v>
      </c>
      <c r="P15" s="62">
        <v>1388</v>
      </c>
      <c r="Q15" s="62">
        <v>79.9</v>
      </c>
    </row>
    <row r="16" spans="1:17" ht="15">
      <c r="A16" s="60" t="s">
        <v>163</v>
      </c>
      <c r="B16" s="62" t="s">
        <v>164</v>
      </c>
      <c r="C16" s="62">
        <v>245</v>
      </c>
      <c r="D16" s="62">
        <v>128</v>
      </c>
      <c r="E16" s="62">
        <v>52.2</v>
      </c>
      <c r="F16" s="62">
        <v>1691</v>
      </c>
      <c r="G16" s="62">
        <v>6.9</v>
      </c>
      <c r="H16" s="62">
        <v>13.2</v>
      </c>
      <c r="I16" s="62">
        <v>9</v>
      </c>
      <c r="J16" s="62">
        <v>3.7</v>
      </c>
      <c r="K16" s="62">
        <v>72</v>
      </c>
      <c r="L16" s="62">
        <v>4</v>
      </c>
      <c r="M16" s="62">
        <v>1.6</v>
      </c>
      <c r="N16" s="62">
        <v>11</v>
      </c>
      <c r="O16" s="62">
        <v>66</v>
      </c>
      <c r="P16" s="62">
        <v>1625</v>
      </c>
      <c r="Q16" s="62">
        <v>79.8</v>
      </c>
    </row>
    <row r="17" spans="1:17" ht="15">
      <c r="A17" s="60" t="s">
        <v>157</v>
      </c>
      <c r="B17" s="62" t="s">
        <v>158</v>
      </c>
      <c r="C17" s="62">
        <v>251</v>
      </c>
      <c r="D17" s="62">
        <v>151</v>
      </c>
      <c r="E17" s="62">
        <v>60.2</v>
      </c>
      <c r="F17" s="62">
        <v>1612</v>
      </c>
      <c r="G17" s="62">
        <v>6.4</v>
      </c>
      <c r="H17" s="62">
        <v>10.7</v>
      </c>
      <c r="I17" s="62">
        <v>8</v>
      </c>
      <c r="J17" s="62">
        <v>3.2</v>
      </c>
      <c r="K17" s="62">
        <v>46</v>
      </c>
      <c r="L17" s="62">
        <v>6</v>
      </c>
      <c r="M17" s="62">
        <v>2.4</v>
      </c>
      <c r="N17" s="62">
        <v>10</v>
      </c>
      <c r="O17" s="62">
        <v>36</v>
      </c>
      <c r="P17" s="62">
        <v>1576</v>
      </c>
      <c r="Q17" s="62">
        <v>79.6</v>
      </c>
    </row>
    <row r="18" spans="1:17" ht="15">
      <c r="A18" s="60" t="s">
        <v>175</v>
      </c>
      <c r="B18" s="62" t="s">
        <v>172</v>
      </c>
      <c r="C18" s="62">
        <v>86</v>
      </c>
      <c r="D18" s="62">
        <v>50</v>
      </c>
      <c r="E18" s="62">
        <v>58.1</v>
      </c>
      <c r="F18" s="62">
        <v>439</v>
      </c>
      <c r="G18" s="62">
        <v>5.1</v>
      </c>
      <c r="H18" s="62">
        <v>8.8</v>
      </c>
      <c r="I18" s="62">
        <v>2</v>
      </c>
      <c r="J18" s="62">
        <v>2.3</v>
      </c>
      <c r="K18" s="62">
        <v>37</v>
      </c>
      <c r="L18" s="62">
        <v>0</v>
      </c>
      <c r="M18" s="62">
        <v>0</v>
      </c>
      <c r="N18" s="62">
        <v>0</v>
      </c>
      <c r="O18" s="62">
        <v>0</v>
      </c>
      <c r="P18" s="62">
        <v>439</v>
      </c>
      <c r="Q18" s="62">
        <v>79.6</v>
      </c>
    </row>
    <row r="19" spans="1:17" ht="15">
      <c r="A19" s="60" t="s">
        <v>131</v>
      </c>
      <c r="B19" s="62" t="s">
        <v>132</v>
      </c>
      <c r="C19" s="62">
        <v>318</v>
      </c>
      <c r="D19" s="62">
        <v>195</v>
      </c>
      <c r="E19" s="62">
        <v>61.3</v>
      </c>
      <c r="F19" s="62">
        <v>1993</v>
      </c>
      <c r="G19" s="62">
        <v>6.3</v>
      </c>
      <c r="H19" s="62">
        <v>10.2</v>
      </c>
      <c r="I19" s="62">
        <v>12</v>
      </c>
      <c r="J19" s="62">
        <v>3.8</v>
      </c>
      <c r="K19" s="62">
        <v>77</v>
      </c>
      <c r="L19" s="62">
        <v>10</v>
      </c>
      <c r="M19" s="62">
        <v>3.1</v>
      </c>
      <c r="N19" s="62">
        <v>18</v>
      </c>
      <c r="O19" s="62">
        <v>104</v>
      </c>
      <c r="P19" s="62">
        <v>1889</v>
      </c>
      <c r="Q19" s="62">
        <v>78.8</v>
      </c>
    </row>
    <row r="20" spans="1:17" ht="15">
      <c r="A20" s="60" t="s">
        <v>151</v>
      </c>
      <c r="B20" s="62" t="s">
        <v>152</v>
      </c>
      <c r="C20" s="62">
        <v>265</v>
      </c>
      <c r="D20" s="62">
        <v>150</v>
      </c>
      <c r="E20" s="62">
        <v>56.6</v>
      </c>
      <c r="F20" s="62">
        <v>1710</v>
      </c>
      <c r="G20" s="62">
        <v>6.5</v>
      </c>
      <c r="H20" s="62">
        <v>11.4</v>
      </c>
      <c r="I20" s="62">
        <v>2</v>
      </c>
      <c r="J20" s="62">
        <v>0.8</v>
      </c>
      <c r="K20" s="62">
        <v>58</v>
      </c>
      <c r="L20" s="62">
        <v>3</v>
      </c>
      <c r="M20" s="62">
        <v>1.1</v>
      </c>
      <c r="N20" s="62">
        <v>9</v>
      </c>
      <c r="O20" s="62">
        <v>51</v>
      </c>
      <c r="P20" s="62">
        <v>1659</v>
      </c>
      <c r="Q20" s="62">
        <v>73.9</v>
      </c>
    </row>
    <row r="21" spans="1:17" ht="15">
      <c r="A21" s="60" t="s">
        <v>129</v>
      </c>
      <c r="B21" s="62" t="s">
        <v>130</v>
      </c>
      <c r="C21" s="62">
        <v>357</v>
      </c>
      <c r="D21" s="62">
        <v>199</v>
      </c>
      <c r="E21" s="62">
        <v>55.7</v>
      </c>
      <c r="F21" s="62">
        <v>2106</v>
      </c>
      <c r="G21" s="62">
        <v>5.9</v>
      </c>
      <c r="H21" s="62">
        <v>10.6</v>
      </c>
      <c r="I21" s="62">
        <v>11</v>
      </c>
      <c r="J21" s="62">
        <v>3.1</v>
      </c>
      <c r="K21" s="62">
        <v>62</v>
      </c>
      <c r="L21" s="62">
        <v>9</v>
      </c>
      <c r="M21" s="62">
        <v>2.5</v>
      </c>
      <c r="N21" s="62">
        <v>16</v>
      </c>
      <c r="O21" s="62">
        <v>122</v>
      </c>
      <c r="P21" s="62">
        <v>1984</v>
      </c>
      <c r="Q21" s="62">
        <v>72.9</v>
      </c>
    </row>
    <row r="22" spans="1:17" ht="15">
      <c r="A22" s="60" t="s">
        <v>173</v>
      </c>
      <c r="B22" s="62" t="s">
        <v>174</v>
      </c>
      <c r="C22" s="62">
        <v>175</v>
      </c>
      <c r="D22" s="62">
        <v>95</v>
      </c>
      <c r="E22" s="62">
        <v>54.3</v>
      </c>
      <c r="F22" s="62">
        <v>970</v>
      </c>
      <c r="G22" s="62">
        <v>5.5</v>
      </c>
      <c r="H22" s="62">
        <v>10.2</v>
      </c>
      <c r="I22" s="62">
        <v>3</v>
      </c>
      <c r="J22" s="62">
        <v>1.7</v>
      </c>
      <c r="K22" s="62">
        <v>67</v>
      </c>
      <c r="L22" s="62">
        <v>3</v>
      </c>
      <c r="M22" s="62">
        <v>1.7</v>
      </c>
      <c r="N22" s="62">
        <v>6</v>
      </c>
      <c r="O22" s="62">
        <v>44</v>
      </c>
      <c r="P22" s="62">
        <v>926</v>
      </c>
      <c r="Q22" s="62">
        <v>69</v>
      </c>
    </row>
    <row r="23" spans="1:17" ht="15">
      <c r="A23" s="60" t="s">
        <v>135</v>
      </c>
      <c r="B23" s="62" t="s">
        <v>136</v>
      </c>
      <c r="C23" s="62">
        <v>306</v>
      </c>
      <c r="D23" s="62">
        <v>168</v>
      </c>
      <c r="E23" s="62">
        <v>54.9</v>
      </c>
      <c r="F23" s="62">
        <v>1820</v>
      </c>
      <c r="G23" s="62">
        <v>5.9</v>
      </c>
      <c r="H23" s="62">
        <v>10.8</v>
      </c>
      <c r="I23" s="62">
        <v>6</v>
      </c>
      <c r="J23" s="62">
        <v>2</v>
      </c>
      <c r="K23" s="62">
        <v>52</v>
      </c>
      <c r="L23" s="62">
        <v>8</v>
      </c>
      <c r="M23" s="62">
        <v>2.6</v>
      </c>
      <c r="N23" s="62">
        <v>25</v>
      </c>
      <c r="O23" s="62">
        <v>183</v>
      </c>
      <c r="P23" s="62">
        <v>1637</v>
      </c>
      <c r="Q23" s="62">
        <v>68.3</v>
      </c>
    </row>
    <row r="24" spans="1:17" ht="15">
      <c r="A24" s="60" t="s">
        <v>153</v>
      </c>
      <c r="B24" s="62" t="s">
        <v>154</v>
      </c>
      <c r="C24" s="62">
        <v>255</v>
      </c>
      <c r="D24" s="62">
        <v>152</v>
      </c>
      <c r="E24" s="62">
        <v>59.6</v>
      </c>
      <c r="F24" s="62">
        <v>1337</v>
      </c>
      <c r="G24" s="62">
        <v>5.2</v>
      </c>
      <c r="H24" s="62">
        <v>8.8</v>
      </c>
      <c r="I24" s="62">
        <v>7</v>
      </c>
      <c r="J24" s="62">
        <v>2.7</v>
      </c>
      <c r="K24" s="62">
        <v>59</v>
      </c>
      <c r="L24" s="62">
        <v>9</v>
      </c>
      <c r="M24" s="62">
        <v>3.5</v>
      </c>
      <c r="N24" s="62">
        <v>6</v>
      </c>
      <c r="O24" s="62">
        <v>40</v>
      </c>
      <c r="P24" s="62">
        <v>1297</v>
      </c>
      <c r="Q24" s="62">
        <v>68</v>
      </c>
    </row>
    <row r="25" spans="1:17" ht="15">
      <c r="A25" s="60" t="s">
        <v>139</v>
      </c>
      <c r="B25" s="62" t="s">
        <v>140</v>
      </c>
      <c r="C25" s="62">
        <v>298</v>
      </c>
      <c r="D25" s="62">
        <v>160</v>
      </c>
      <c r="E25" s="62">
        <v>53.7</v>
      </c>
      <c r="F25" s="62">
        <v>1587</v>
      </c>
      <c r="G25" s="62">
        <v>5.3</v>
      </c>
      <c r="H25" s="62">
        <v>9.9</v>
      </c>
      <c r="I25" s="62">
        <v>5</v>
      </c>
      <c r="J25" s="62">
        <v>1.7</v>
      </c>
      <c r="K25" s="62">
        <v>62</v>
      </c>
      <c r="L25" s="62">
        <v>5</v>
      </c>
      <c r="M25" s="62">
        <v>1.7</v>
      </c>
      <c r="N25" s="62">
        <v>4</v>
      </c>
      <c r="O25" s="62">
        <v>32</v>
      </c>
      <c r="P25" s="62">
        <v>1555</v>
      </c>
      <c r="Q25" s="62">
        <v>67.6</v>
      </c>
    </row>
    <row r="26" spans="1:17" ht="15">
      <c r="A26" s="60" t="s">
        <v>171</v>
      </c>
      <c r="B26" s="62" t="s">
        <v>172</v>
      </c>
      <c r="C26" s="62">
        <v>199</v>
      </c>
      <c r="D26" s="62">
        <v>106</v>
      </c>
      <c r="E26" s="62">
        <v>53.3</v>
      </c>
      <c r="F26" s="62">
        <v>1210</v>
      </c>
      <c r="G26" s="62">
        <v>6.1</v>
      </c>
      <c r="H26" s="62">
        <v>11.4</v>
      </c>
      <c r="I26" s="62">
        <v>8</v>
      </c>
      <c r="J26" s="62">
        <v>4</v>
      </c>
      <c r="K26" s="62">
        <v>53</v>
      </c>
      <c r="L26" s="62">
        <v>9</v>
      </c>
      <c r="M26" s="62">
        <v>4.5</v>
      </c>
      <c r="N26" s="62">
        <v>4</v>
      </c>
      <c r="O26" s="62">
        <v>18</v>
      </c>
      <c r="P26" s="62">
        <v>1192</v>
      </c>
      <c r="Q26" s="62">
        <v>66.4</v>
      </c>
    </row>
    <row r="27" spans="1:17" ht="15">
      <c r="A27" s="60" t="s">
        <v>36</v>
      </c>
      <c r="B27" s="62" t="s">
        <v>120</v>
      </c>
      <c r="C27" s="62">
        <v>6626</v>
      </c>
      <c r="D27" s="62">
        <v>3963</v>
      </c>
      <c r="E27" s="62">
        <v>59.8</v>
      </c>
      <c r="F27" s="62">
        <v>42024</v>
      </c>
      <c r="G27" s="62">
        <v>6.3</v>
      </c>
      <c r="H27" s="62">
        <v>10.6</v>
      </c>
      <c r="I27" s="62">
        <v>250</v>
      </c>
      <c r="J27" s="62">
        <v>3.8</v>
      </c>
      <c r="K27" s="62">
        <v>1659</v>
      </c>
      <c r="L27" s="62">
        <v>125</v>
      </c>
      <c r="M27" s="62">
        <v>1.9</v>
      </c>
      <c r="N27" s="62">
        <v>243</v>
      </c>
      <c r="O27" s="62">
        <v>1568</v>
      </c>
      <c r="P27" s="62">
        <v>40456</v>
      </c>
      <c r="Q27" s="62">
        <v>83.1</v>
      </c>
    </row>
    <row r="28" spans="1:17" ht="15">
      <c r="A28" s="60" t="s">
        <v>37</v>
      </c>
      <c r="B28" s="62" t="s">
        <v>120</v>
      </c>
      <c r="C28" s="62">
        <v>214</v>
      </c>
      <c r="D28" s="62">
        <v>128</v>
      </c>
      <c r="E28" s="62">
        <v>59.8</v>
      </c>
      <c r="F28" s="62">
        <v>1356</v>
      </c>
      <c r="G28" s="62">
        <v>6.3</v>
      </c>
      <c r="H28" s="62">
        <v>10.6</v>
      </c>
      <c r="I28" s="62">
        <v>8</v>
      </c>
      <c r="J28" s="62">
        <v>3.8</v>
      </c>
      <c r="K28" s="62">
        <v>54</v>
      </c>
      <c r="L28" s="62">
        <v>4</v>
      </c>
      <c r="M28" s="62">
        <v>1.9</v>
      </c>
      <c r="N28" s="62">
        <v>8</v>
      </c>
      <c r="O28" s="62">
        <v>51</v>
      </c>
      <c r="P28" s="62">
        <v>1305</v>
      </c>
      <c r="Q28" s="62">
        <v>83.1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22.8515625" style="65" customWidth="1"/>
    <col min="2" max="2" width="6.140625" style="0" bestFit="1" customWidth="1"/>
    <col min="3" max="4" width="7.421875" style="0" bestFit="1" customWidth="1"/>
    <col min="5" max="5" width="10.140625" style="68" customWidth="1"/>
    <col min="6" max="6" width="7.28125" style="0" bestFit="1" customWidth="1"/>
    <col min="7" max="7" width="10.7109375" style="0" customWidth="1"/>
    <col min="8" max="8" width="7.28125" style="0" bestFit="1" customWidth="1"/>
    <col min="10" max="11" width="7.8515625" style="0" bestFit="1" customWidth="1"/>
  </cols>
  <sheetData>
    <row r="1" spans="1:11" ht="45">
      <c r="A1" s="59" t="s">
        <v>123</v>
      </c>
      <c r="B1" s="61" t="s">
        <v>124</v>
      </c>
      <c r="C1" s="61" t="s">
        <v>58</v>
      </c>
      <c r="D1" s="61" t="s">
        <v>59</v>
      </c>
      <c r="E1" s="14" t="s">
        <v>60</v>
      </c>
      <c r="F1" s="61" t="s">
        <v>72</v>
      </c>
      <c r="G1" s="61" t="s">
        <v>2</v>
      </c>
      <c r="H1" s="61" t="s">
        <v>76</v>
      </c>
      <c r="I1" s="61" t="s">
        <v>73</v>
      </c>
      <c r="J1" s="61" t="s">
        <v>74</v>
      </c>
      <c r="K1" s="61" t="s">
        <v>75</v>
      </c>
    </row>
    <row r="2" spans="1:11" ht="15">
      <c r="A2" s="64" t="s">
        <v>180</v>
      </c>
      <c r="B2" s="63" t="s">
        <v>174</v>
      </c>
      <c r="C2" s="62">
        <v>184</v>
      </c>
      <c r="D2" s="62">
        <v>955</v>
      </c>
      <c r="E2" s="66">
        <v>5.2</v>
      </c>
      <c r="F2" s="63">
        <v>53</v>
      </c>
      <c r="G2" s="62">
        <v>9</v>
      </c>
      <c r="H2" s="63">
        <v>2</v>
      </c>
      <c r="I2" s="63">
        <v>46</v>
      </c>
      <c r="J2" s="63">
        <v>1</v>
      </c>
      <c r="K2" s="63">
        <v>1</v>
      </c>
    </row>
    <row r="3" spans="1:11" ht="15">
      <c r="A3" s="64" t="s">
        <v>181</v>
      </c>
      <c r="B3" s="63" t="s">
        <v>168</v>
      </c>
      <c r="C3" s="63">
        <v>167</v>
      </c>
      <c r="D3" s="63">
        <v>902</v>
      </c>
      <c r="E3" s="66">
        <v>5.4</v>
      </c>
      <c r="F3" s="63">
        <v>72</v>
      </c>
      <c r="G3" s="63">
        <v>6</v>
      </c>
      <c r="H3" s="63">
        <v>0</v>
      </c>
      <c r="I3" s="63">
        <v>47</v>
      </c>
      <c r="J3" s="62">
        <v>6</v>
      </c>
      <c r="K3" s="62">
        <v>8</v>
      </c>
    </row>
    <row r="4" spans="1:11" ht="15">
      <c r="A4" s="64" t="s">
        <v>182</v>
      </c>
      <c r="B4" s="63" t="s">
        <v>144</v>
      </c>
      <c r="C4" s="63">
        <v>164</v>
      </c>
      <c r="D4" s="63">
        <v>882</v>
      </c>
      <c r="E4" s="66">
        <v>5.4</v>
      </c>
      <c r="F4" s="63">
        <v>36</v>
      </c>
      <c r="G4" s="63">
        <v>5</v>
      </c>
      <c r="H4" s="63">
        <v>1</v>
      </c>
      <c r="I4" s="63">
        <v>47</v>
      </c>
      <c r="J4" s="63">
        <v>2</v>
      </c>
      <c r="K4" s="63">
        <v>3</v>
      </c>
    </row>
    <row r="5" spans="1:11" ht="15">
      <c r="A5" s="64" t="s">
        <v>183</v>
      </c>
      <c r="B5" s="63" t="s">
        <v>138</v>
      </c>
      <c r="C5" s="63">
        <v>166</v>
      </c>
      <c r="D5" s="63">
        <v>844</v>
      </c>
      <c r="E5" s="66">
        <v>5.1</v>
      </c>
      <c r="F5" s="63">
        <v>27</v>
      </c>
      <c r="G5" s="62">
        <v>9</v>
      </c>
      <c r="H5" s="63">
        <v>0</v>
      </c>
      <c r="I5" s="62">
        <v>54</v>
      </c>
      <c r="J5" s="63">
        <v>0</v>
      </c>
      <c r="K5" s="63">
        <v>0</v>
      </c>
    </row>
    <row r="6" spans="1:11" ht="15">
      <c r="A6" s="64" t="s">
        <v>184</v>
      </c>
      <c r="B6" s="63" t="s">
        <v>170</v>
      </c>
      <c r="C6" s="63">
        <v>133</v>
      </c>
      <c r="D6" s="63">
        <v>787</v>
      </c>
      <c r="E6" s="66">
        <v>5.9</v>
      </c>
      <c r="F6" s="62">
        <v>75</v>
      </c>
      <c r="G6" s="63">
        <v>3</v>
      </c>
      <c r="H6" s="63">
        <v>0</v>
      </c>
      <c r="I6" s="63">
        <v>29</v>
      </c>
      <c r="J6" s="63">
        <v>2</v>
      </c>
      <c r="K6" s="63">
        <v>4</v>
      </c>
    </row>
    <row r="7" spans="1:11" ht="15">
      <c r="A7" s="64" t="s">
        <v>185</v>
      </c>
      <c r="B7" s="63" t="s">
        <v>166</v>
      </c>
      <c r="C7" s="63">
        <v>147</v>
      </c>
      <c r="D7" s="63">
        <v>757</v>
      </c>
      <c r="E7" s="66">
        <v>5.1</v>
      </c>
      <c r="F7" s="63">
        <v>46</v>
      </c>
      <c r="G7" s="63">
        <v>4</v>
      </c>
      <c r="H7" s="63">
        <v>1</v>
      </c>
      <c r="I7" s="63">
        <v>35</v>
      </c>
      <c r="J7" s="63">
        <v>1</v>
      </c>
      <c r="K7" s="63">
        <v>1</v>
      </c>
    </row>
    <row r="8" spans="1:11" ht="15">
      <c r="A8" s="64" t="s">
        <v>186</v>
      </c>
      <c r="B8" s="63" t="s">
        <v>150</v>
      </c>
      <c r="C8" s="63">
        <v>156</v>
      </c>
      <c r="D8" s="63">
        <v>728</v>
      </c>
      <c r="E8" s="66">
        <v>4.7</v>
      </c>
      <c r="F8" s="63">
        <v>21</v>
      </c>
      <c r="G8" s="63">
        <v>4</v>
      </c>
      <c r="H8" s="63">
        <v>1</v>
      </c>
      <c r="I8" s="63">
        <v>43</v>
      </c>
      <c r="J8" s="63">
        <v>3</v>
      </c>
      <c r="K8" s="63">
        <v>3</v>
      </c>
    </row>
    <row r="9" spans="1:11" ht="15">
      <c r="A9" s="64" t="s">
        <v>187</v>
      </c>
      <c r="B9" s="63" t="s">
        <v>160</v>
      </c>
      <c r="C9" s="63">
        <v>148</v>
      </c>
      <c r="D9" s="63">
        <v>704</v>
      </c>
      <c r="E9" s="66">
        <v>4.8</v>
      </c>
      <c r="F9" s="63">
        <v>30</v>
      </c>
      <c r="G9" s="63">
        <v>5</v>
      </c>
      <c r="H9" s="63">
        <v>3</v>
      </c>
      <c r="I9" s="63">
        <v>38</v>
      </c>
      <c r="J9" s="63">
        <v>1</v>
      </c>
      <c r="K9" s="63">
        <v>1</v>
      </c>
    </row>
    <row r="10" spans="1:11" ht="15">
      <c r="A10" s="64" t="s">
        <v>188</v>
      </c>
      <c r="B10" s="63" t="s">
        <v>148</v>
      </c>
      <c r="C10" s="63">
        <v>159</v>
      </c>
      <c r="D10" s="63">
        <v>675</v>
      </c>
      <c r="E10" s="66">
        <v>4.2</v>
      </c>
      <c r="F10" s="63">
        <v>24</v>
      </c>
      <c r="G10" s="63">
        <v>4</v>
      </c>
      <c r="H10" s="63">
        <v>2</v>
      </c>
      <c r="I10" s="63">
        <v>27</v>
      </c>
      <c r="J10" s="63">
        <v>0</v>
      </c>
      <c r="K10" s="63">
        <v>0</v>
      </c>
    </row>
    <row r="11" spans="1:11" ht="15">
      <c r="A11" s="64" t="s">
        <v>189</v>
      </c>
      <c r="B11" s="63" t="s">
        <v>164</v>
      </c>
      <c r="C11" s="63">
        <v>150</v>
      </c>
      <c r="D11" s="63">
        <v>647</v>
      </c>
      <c r="E11" s="66">
        <v>4.3</v>
      </c>
      <c r="F11" s="63">
        <v>35</v>
      </c>
      <c r="G11" s="63">
        <v>1</v>
      </c>
      <c r="H11" s="63">
        <v>0</v>
      </c>
      <c r="I11" s="63">
        <v>23</v>
      </c>
      <c r="J11" s="63">
        <v>2</v>
      </c>
      <c r="K11" s="63">
        <v>2</v>
      </c>
    </row>
    <row r="12" spans="1:11" ht="15">
      <c r="A12" s="64" t="s">
        <v>190</v>
      </c>
      <c r="B12" s="63" t="s">
        <v>134</v>
      </c>
      <c r="C12" s="63">
        <v>115</v>
      </c>
      <c r="D12" s="63">
        <v>573</v>
      </c>
      <c r="E12" s="66">
        <v>5</v>
      </c>
      <c r="F12" s="63">
        <v>61</v>
      </c>
      <c r="G12" s="63">
        <v>2</v>
      </c>
      <c r="H12" s="63">
        <v>1</v>
      </c>
      <c r="I12" s="63">
        <v>25</v>
      </c>
      <c r="J12" s="63">
        <v>1</v>
      </c>
      <c r="K12" s="63">
        <v>1</v>
      </c>
    </row>
    <row r="13" spans="1:11" ht="15">
      <c r="A13" s="64" t="s">
        <v>191</v>
      </c>
      <c r="B13" s="63" t="s">
        <v>136</v>
      </c>
      <c r="C13" s="63">
        <v>123</v>
      </c>
      <c r="D13" s="63">
        <v>566</v>
      </c>
      <c r="E13" s="66">
        <v>4.6</v>
      </c>
      <c r="F13" s="63">
        <v>25</v>
      </c>
      <c r="G13" s="63">
        <v>3</v>
      </c>
      <c r="H13" s="63">
        <v>0</v>
      </c>
      <c r="I13" s="63">
        <v>33</v>
      </c>
      <c r="J13" s="63">
        <v>0</v>
      </c>
      <c r="K13" s="63">
        <v>0</v>
      </c>
    </row>
    <row r="14" spans="1:11" ht="15">
      <c r="A14" s="64" t="s">
        <v>192</v>
      </c>
      <c r="B14" s="63" t="s">
        <v>130</v>
      </c>
      <c r="C14" s="63">
        <v>122</v>
      </c>
      <c r="D14" s="63">
        <v>551</v>
      </c>
      <c r="E14" s="66">
        <v>4.5</v>
      </c>
      <c r="F14" s="63">
        <v>18</v>
      </c>
      <c r="G14" s="63">
        <v>5</v>
      </c>
      <c r="H14" s="63">
        <v>0</v>
      </c>
      <c r="I14" s="63">
        <v>36</v>
      </c>
      <c r="J14" s="63">
        <v>2</v>
      </c>
      <c r="K14" s="63">
        <v>3</v>
      </c>
    </row>
    <row r="15" spans="1:11" ht="15">
      <c r="A15" s="64" t="s">
        <v>193</v>
      </c>
      <c r="B15" s="63" t="s">
        <v>152</v>
      </c>
      <c r="C15" s="63">
        <v>96</v>
      </c>
      <c r="D15" s="63">
        <v>525</v>
      </c>
      <c r="E15" s="66">
        <v>5.5</v>
      </c>
      <c r="F15" s="63">
        <v>21</v>
      </c>
      <c r="G15" s="63">
        <v>7</v>
      </c>
      <c r="H15" s="63">
        <v>2</v>
      </c>
      <c r="I15" s="63">
        <v>33</v>
      </c>
      <c r="J15" s="63">
        <v>4</v>
      </c>
      <c r="K15" s="63">
        <v>5</v>
      </c>
    </row>
    <row r="16" spans="1:11" ht="15">
      <c r="A16" s="64" t="s">
        <v>194</v>
      </c>
      <c r="B16" s="63" t="s">
        <v>158</v>
      </c>
      <c r="C16" s="63">
        <v>78</v>
      </c>
      <c r="D16" s="63">
        <v>504</v>
      </c>
      <c r="E16" s="66">
        <v>6.5</v>
      </c>
      <c r="F16" s="63">
        <v>39</v>
      </c>
      <c r="G16" s="63">
        <v>2</v>
      </c>
      <c r="H16" s="63">
        <v>1</v>
      </c>
      <c r="I16" s="63">
        <v>25</v>
      </c>
      <c r="J16" s="63">
        <v>0</v>
      </c>
      <c r="K16" s="63">
        <v>0</v>
      </c>
    </row>
    <row r="17" spans="1:11" ht="15">
      <c r="A17" s="64" t="s">
        <v>195</v>
      </c>
      <c r="B17" s="63" t="s">
        <v>162</v>
      </c>
      <c r="C17" s="63">
        <v>112</v>
      </c>
      <c r="D17" s="63">
        <v>492</v>
      </c>
      <c r="E17" s="66">
        <v>4.4</v>
      </c>
      <c r="F17" s="63">
        <v>19</v>
      </c>
      <c r="G17" s="63">
        <v>4</v>
      </c>
      <c r="H17" s="63">
        <v>1</v>
      </c>
      <c r="I17" s="63">
        <v>29</v>
      </c>
      <c r="J17" s="63">
        <v>1</v>
      </c>
      <c r="K17" s="63">
        <v>2</v>
      </c>
    </row>
    <row r="18" spans="1:11" ht="15">
      <c r="A18" s="64" t="s">
        <v>196</v>
      </c>
      <c r="B18" s="63" t="s">
        <v>146</v>
      </c>
      <c r="C18" s="63">
        <v>114</v>
      </c>
      <c r="D18" s="63">
        <v>488</v>
      </c>
      <c r="E18" s="66">
        <v>4.3</v>
      </c>
      <c r="F18" s="63">
        <v>21</v>
      </c>
      <c r="G18" s="63">
        <v>1</v>
      </c>
      <c r="H18" s="63">
        <v>0</v>
      </c>
      <c r="I18" s="63">
        <v>28</v>
      </c>
      <c r="J18" s="63">
        <v>0</v>
      </c>
      <c r="K18" s="63">
        <v>0</v>
      </c>
    </row>
    <row r="19" spans="1:11" ht="15">
      <c r="A19" s="64" t="s">
        <v>197</v>
      </c>
      <c r="B19" s="63" t="s">
        <v>154</v>
      </c>
      <c r="C19" s="63">
        <v>106</v>
      </c>
      <c r="D19" s="63">
        <v>483</v>
      </c>
      <c r="E19" s="66">
        <v>4.6</v>
      </c>
      <c r="F19" s="63">
        <v>21</v>
      </c>
      <c r="G19" s="63">
        <v>3</v>
      </c>
      <c r="H19" s="63">
        <v>0</v>
      </c>
      <c r="I19" s="63">
        <v>34</v>
      </c>
      <c r="J19" s="63">
        <v>2</v>
      </c>
      <c r="K19" s="63">
        <v>2</v>
      </c>
    </row>
    <row r="20" spans="1:11" ht="15">
      <c r="A20" s="64" t="s">
        <v>198</v>
      </c>
      <c r="B20" s="63" t="s">
        <v>142</v>
      </c>
      <c r="C20" s="63">
        <v>100</v>
      </c>
      <c r="D20" s="63">
        <v>464</v>
      </c>
      <c r="E20" s="66">
        <v>4.6</v>
      </c>
      <c r="F20" s="63">
        <v>20</v>
      </c>
      <c r="G20" s="63">
        <v>3</v>
      </c>
      <c r="H20" s="63">
        <v>0</v>
      </c>
      <c r="I20" s="63">
        <v>25</v>
      </c>
      <c r="J20" s="63">
        <v>0</v>
      </c>
      <c r="K20" s="63">
        <v>1</v>
      </c>
    </row>
    <row r="21" spans="1:11" ht="15">
      <c r="A21" s="64" t="s">
        <v>199</v>
      </c>
      <c r="B21" s="63" t="s">
        <v>142</v>
      </c>
      <c r="C21" s="63">
        <v>72</v>
      </c>
      <c r="D21" s="63">
        <v>441</v>
      </c>
      <c r="E21" s="66">
        <v>6.1</v>
      </c>
      <c r="F21" s="63">
        <v>33</v>
      </c>
      <c r="G21" s="63">
        <v>4</v>
      </c>
      <c r="H21" s="63">
        <v>0</v>
      </c>
      <c r="I21" s="63">
        <v>26</v>
      </c>
      <c r="J21" s="63">
        <v>1</v>
      </c>
      <c r="K21" s="63">
        <v>1</v>
      </c>
    </row>
    <row r="22" spans="1:11" ht="15">
      <c r="A22" s="64" t="s">
        <v>200</v>
      </c>
      <c r="B22" s="63" t="s">
        <v>156</v>
      </c>
      <c r="C22" s="63">
        <v>98</v>
      </c>
      <c r="D22" s="63">
        <v>425</v>
      </c>
      <c r="E22" s="66">
        <v>4.3</v>
      </c>
      <c r="F22" s="63">
        <v>35</v>
      </c>
      <c r="G22" s="63">
        <v>5</v>
      </c>
      <c r="H22" s="63">
        <v>1</v>
      </c>
      <c r="I22" s="63">
        <v>22</v>
      </c>
      <c r="J22" s="63">
        <v>0</v>
      </c>
      <c r="K22" s="63">
        <v>0</v>
      </c>
    </row>
    <row r="23" spans="1:11" ht="15">
      <c r="A23" s="64" t="s">
        <v>201</v>
      </c>
      <c r="B23" s="63" t="s">
        <v>158</v>
      </c>
      <c r="C23" s="63">
        <v>77</v>
      </c>
      <c r="D23" s="63">
        <v>423</v>
      </c>
      <c r="E23" s="66">
        <v>5.5</v>
      </c>
      <c r="F23" s="63">
        <v>52</v>
      </c>
      <c r="G23" s="63">
        <v>5</v>
      </c>
      <c r="H23" s="63">
        <v>0</v>
      </c>
      <c r="I23" s="63">
        <v>29</v>
      </c>
      <c r="J23" s="63">
        <v>1</v>
      </c>
      <c r="K23" s="63">
        <v>2</v>
      </c>
    </row>
    <row r="24" spans="1:11" ht="15">
      <c r="A24" s="64" t="s">
        <v>202</v>
      </c>
      <c r="B24" s="63" t="s">
        <v>170</v>
      </c>
      <c r="C24" s="63">
        <v>76</v>
      </c>
      <c r="D24" s="63">
        <v>409</v>
      </c>
      <c r="E24" s="66">
        <v>5.4</v>
      </c>
      <c r="F24" s="63">
        <v>33</v>
      </c>
      <c r="G24" s="63">
        <v>2</v>
      </c>
      <c r="H24" s="63">
        <v>0</v>
      </c>
      <c r="I24" s="63">
        <v>21</v>
      </c>
      <c r="J24" s="63">
        <v>0</v>
      </c>
      <c r="K24" s="63">
        <v>0</v>
      </c>
    </row>
    <row r="25" spans="1:11" ht="15">
      <c r="A25" s="64" t="s">
        <v>203</v>
      </c>
      <c r="B25" s="63" t="s">
        <v>156</v>
      </c>
      <c r="C25" s="63">
        <v>55</v>
      </c>
      <c r="D25" s="63">
        <v>385</v>
      </c>
      <c r="E25" s="67">
        <v>7</v>
      </c>
      <c r="F25" s="63">
        <v>36</v>
      </c>
      <c r="G25" s="63">
        <v>0</v>
      </c>
      <c r="H25" s="63">
        <v>0</v>
      </c>
      <c r="I25" s="63">
        <v>14</v>
      </c>
      <c r="J25" s="63">
        <v>0</v>
      </c>
      <c r="K25" s="63">
        <v>0</v>
      </c>
    </row>
    <row r="26" spans="1:11" ht="15">
      <c r="A26" s="64" t="s">
        <v>204</v>
      </c>
      <c r="B26" s="63" t="s">
        <v>172</v>
      </c>
      <c r="C26" s="63">
        <v>62</v>
      </c>
      <c r="D26" s="63">
        <v>375</v>
      </c>
      <c r="E26" s="66">
        <v>6</v>
      </c>
      <c r="F26" s="63">
        <v>21</v>
      </c>
      <c r="G26" s="63">
        <v>3</v>
      </c>
      <c r="H26" s="63">
        <v>0</v>
      </c>
      <c r="I26" s="63">
        <v>21</v>
      </c>
      <c r="J26" s="63">
        <v>0</v>
      </c>
      <c r="K26" s="63">
        <v>0</v>
      </c>
    </row>
    <row r="27" spans="1:11" ht="15">
      <c r="A27" s="64" t="s">
        <v>205</v>
      </c>
      <c r="B27" s="63" t="s">
        <v>132</v>
      </c>
      <c r="C27" s="63">
        <v>69</v>
      </c>
      <c r="D27" s="63">
        <v>352</v>
      </c>
      <c r="E27" s="66">
        <v>5.1</v>
      </c>
      <c r="F27" s="63">
        <v>19</v>
      </c>
      <c r="G27" s="63">
        <v>3</v>
      </c>
      <c r="H27" s="63">
        <v>1</v>
      </c>
      <c r="I27" s="63">
        <v>23</v>
      </c>
      <c r="J27" s="63">
        <v>0</v>
      </c>
      <c r="K27" s="63">
        <v>1</v>
      </c>
    </row>
    <row r="28" spans="1:11" ht="15">
      <c r="A28" s="64" t="s">
        <v>206</v>
      </c>
      <c r="B28" s="63" t="s">
        <v>162</v>
      </c>
      <c r="C28" s="63">
        <v>67</v>
      </c>
      <c r="D28" s="63">
        <v>346</v>
      </c>
      <c r="E28" s="66">
        <v>5.2</v>
      </c>
      <c r="F28" s="63">
        <v>33</v>
      </c>
      <c r="G28" s="63">
        <v>1</v>
      </c>
      <c r="H28" s="63">
        <v>1</v>
      </c>
      <c r="I28" s="63">
        <v>23</v>
      </c>
      <c r="J28" s="63">
        <v>2</v>
      </c>
      <c r="K28" s="63">
        <v>2</v>
      </c>
    </row>
    <row r="29" spans="1:11" ht="15">
      <c r="A29" s="64" t="s">
        <v>207</v>
      </c>
      <c r="B29" s="63" t="s">
        <v>166</v>
      </c>
      <c r="C29" s="63">
        <v>72</v>
      </c>
      <c r="D29" s="63">
        <v>335</v>
      </c>
      <c r="E29" s="66">
        <v>4.7</v>
      </c>
      <c r="F29" s="63">
        <v>20</v>
      </c>
      <c r="G29" s="63">
        <v>4</v>
      </c>
      <c r="H29" s="63">
        <v>1</v>
      </c>
      <c r="I29" s="63">
        <v>22</v>
      </c>
      <c r="J29" s="63">
        <v>1</v>
      </c>
      <c r="K29" s="63">
        <v>1</v>
      </c>
    </row>
    <row r="30" spans="1:11" ht="15">
      <c r="A30" s="64" t="s">
        <v>208</v>
      </c>
      <c r="B30" s="63" t="s">
        <v>154</v>
      </c>
      <c r="C30" s="63">
        <v>65</v>
      </c>
      <c r="D30" s="63">
        <v>299</v>
      </c>
      <c r="E30" s="66">
        <v>4.6</v>
      </c>
      <c r="F30" s="63">
        <v>19</v>
      </c>
      <c r="G30" s="63">
        <v>4</v>
      </c>
      <c r="H30" s="63">
        <v>0</v>
      </c>
      <c r="I30" s="63">
        <v>16</v>
      </c>
      <c r="J30" s="63">
        <v>0</v>
      </c>
      <c r="K30" s="63">
        <v>0</v>
      </c>
    </row>
    <row r="31" spans="1:11" ht="15">
      <c r="A31" s="64" t="s">
        <v>209</v>
      </c>
      <c r="B31" s="63" t="s">
        <v>128</v>
      </c>
      <c r="C31" s="63">
        <v>65</v>
      </c>
      <c r="D31" s="63">
        <v>295</v>
      </c>
      <c r="E31" s="66">
        <v>4.5</v>
      </c>
      <c r="F31" s="63">
        <v>26</v>
      </c>
      <c r="G31" s="63">
        <v>2</v>
      </c>
      <c r="H31" s="63">
        <v>0</v>
      </c>
      <c r="I31" s="63">
        <v>11</v>
      </c>
      <c r="J31" s="63">
        <v>0</v>
      </c>
      <c r="K31" s="63">
        <v>0</v>
      </c>
    </row>
    <row r="32" spans="1:11" ht="15">
      <c r="A32" s="64" t="s">
        <v>210</v>
      </c>
      <c r="B32" s="63" t="s">
        <v>140</v>
      </c>
      <c r="C32" s="63">
        <v>72</v>
      </c>
      <c r="D32" s="63">
        <v>281</v>
      </c>
      <c r="E32" s="66">
        <v>3.9</v>
      </c>
      <c r="F32" s="63">
        <v>22</v>
      </c>
      <c r="G32" s="63">
        <v>2</v>
      </c>
      <c r="H32" s="63">
        <v>0</v>
      </c>
      <c r="I32" s="63">
        <v>14</v>
      </c>
      <c r="J32" s="63">
        <v>0</v>
      </c>
      <c r="K32" s="63">
        <v>0</v>
      </c>
    </row>
    <row r="33" spans="1:11" ht="15">
      <c r="A33" s="64" t="s">
        <v>211</v>
      </c>
      <c r="B33" s="63" t="s">
        <v>152</v>
      </c>
      <c r="C33" s="63">
        <v>60</v>
      </c>
      <c r="D33" s="63">
        <v>278</v>
      </c>
      <c r="E33" s="66">
        <v>4.6</v>
      </c>
      <c r="F33" s="63">
        <v>34</v>
      </c>
      <c r="G33" s="63">
        <v>2</v>
      </c>
      <c r="H33" s="63">
        <v>0</v>
      </c>
      <c r="I33" s="63">
        <v>16</v>
      </c>
      <c r="J33" s="63">
        <v>1</v>
      </c>
      <c r="K33" s="63">
        <v>1</v>
      </c>
    </row>
    <row r="34" spans="1:11" ht="15">
      <c r="A34" s="64" t="s">
        <v>212</v>
      </c>
      <c r="B34" s="63" t="s">
        <v>140</v>
      </c>
      <c r="C34" s="63">
        <v>71</v>
      </c>
      <c r="D34" s="63">
        <v>273</v>
      </c>
      <c r="E34" s="66">
        <v>3.8</v>
      </c>
      <c r="F34" s="63">
        <v>23</v>
      </c>
      <c r="G34" s="63">
        <v>2</v>
      </c>
      <c r="H34" s="63">
        <v>1</v>
      </c>
      <c r="I34" s="63">
        <v>18</v>
      </c>
      <c r="J34" s="63">
        <v>0</v>
      </c>
      <c r="K34" s="63">
        <v>0</v>
      </c>
    </row>
    <row r="35" spans="1:11" ht="15">
      <c r="A35" s="64" t="s">
        <v>157</v>
      </c>
      <c r="B35" s="63" t="s">
        <v>158</v>
      </c>
      <c r="C35" s="63">
        <v>45</v>
      </c>
      <c r="D35" s="63">
        <v>257</v>
      </c>
      <c r="E35" s="66">
        <v>5.7</v>
      </c>
      <c r="F35" s="63">
        <v>21</v>
      </c>
      <c r="G35" s="63">
        <v>4</v>
      </c>
      <c r="H35" s="63">
        <v>2</v>
      </c>
      <c r="I35" s="63">
        <v>14</v>
      </c>
      <c r="J35" s="63">
        <v>1</v>
      </c>
      <c r="K35" s="63">
        <v>2</v>
      </c>
    </row>
    <row r="36" spans="1:11" ht="15">
      <c r="A36" s="64" t="s">
        <v>213</v>
      </c>
      <c r="B36" s="63" t="s">
        <v>172</v>
      </c>
      <c r="C36" s="63">
        <v>57</v>
      </c>
      <c r="D36" s="63">
        <v>244</v>
      </c>
      <c r="E36" s="66">
        <v>4.3</v>
      </c>
      <c r="F36" s="63">
        <v>19</v>
      </c>
      <c r="G36" s="63">
        <v>1</v>
      </c>
      <c r="H36" s="63">
        <v>0</v>
      </c>
      <c r="I36" s="63">
        <v>15</v>
      </c>
      <c r="J36" s="63">
        <v>3</v>
      </c>
      <c r="K36" s="63">
        <v>3</v>
      </c>
    </row>
    <row r="37" spans="1:11" ht="15">
      <c r="A37" s="64" t="s">
        <v>214</v>
      </c>
      <c r="B37" s="63" t="s">
        <v>132</v>
      </c>
      <c r="C37" s="63">
        <v>52</v>
      </c>
      <c r="D37" s="63">
        <v>234</v>
      </c>
      <c r="E37" s="66">
        <v>4.5</v>
      </c>
      <c r="F37" s="63">
        <v>46</v>
      </c>
      <c r="G37" s="63">
        <v>2</v>
      </c>
      <c r="H37" s="63">
        <v>0</v>
      </c>
      <c r="I37" s="63">
        <v>11</v>
      </c>
      <c r="J37" s="63">
        <v>1</v>
      </c>
      <c r="K37" s="63">
        <v>1</v>
      </c>
    </row>
    <row r="38" spans="1:11" ht="15">
      <c r="A38" s="64" t="s">
        <v>215</v>
      </c>
      <c r="B38" s="63" t="s">
        <v>146</v>
      </c>
      <c r="C38" s="63">
        <v>49</v>
      </c>
      <c r="D38" s="63">
        <v>209</v>
      </c>
      <c r="E38" s="66">
        <v>4.3</v>
      </c>
      <c r="F38" s="63">
        <v>20</v>
      </c>
      <c r="G38" s="63">
        <v>2</v>
      </c>
      <c r="H38" s="63">
        <v>2</v>
      </c>
      <c r="I38" s="63">
        <v>13</v>
      </c>
      <c r="J38" s="63">
        <v>0</v>
      </c>
      <c r="K38" s="63">
        <v>0</v>
      </c>
    </row>
    <row r="39" spans="1:11" ht="15">
      <c r="A39" s="64" t="s">
        <v>143</v>
      </c>
      <c r="B39" s="63" t="s">
        <v>144</v>
      </c>
      <c r="C39" s="63">
        <v>40</v>
      </c>
      <c r="D39" s="63">
        <v>207</v>
      </c>
      <c r="E39" s="66">
        <v>5.2</v>
      </c>
      <c r="F39" s="63">
        <v>18</v>
      </c>
      <c r="G39" s="63">
        <v>1</v>
      </c>
      <c r="H39" s="63">
        <v>2</v>
      </c>
      <c r="I39" s="63">
        <v>14</v>
      </c>
      <c r="J39" s="63">
        <v>0</v>
      </c>
      <c r="K39" s="63">
        <v>0</v>
      </c>
    </row>
    <row r="40" spans="1:11" ht="15">
      <c r="A40" s="64" t="s">
        <v>216</v>
      </c>
      <c r="B40" s="63" t="s">
        <v>168</v>
      </c>
      <c r="C40" s="63">
        <v>56</v>
      </c>
      <c r="D40" s="63">
        <v>197</v>
      </c>
      <c r="E40" s="66">
        <v>3.5</v>
      </c>
      <c r="F40" s="63">
        <v>19</v>
      </c>
      <c r="G40" s="63">
        <v>3</v>
      </c>
      <c r="H40" s="63">
        <v>0</v>
      </c>
      <c r="I40" s="63">
        <v>14</v>
      </c>
      <c r="J40" s="63">
        <v>2</v>
      </c>
      <c r="K40" s="63">
        <v>2</v>
      </c>
    </row>
    <row r="41" spans="1:11" ht="15">
      <c r="A41" s="64" t="s">
        <v>167</v>
      </c>
      <c r="B41" s="63" t="s">
        <v>168</v>
      </c>
      <c r="C41" s="63">
        <v>44</v>
      </c>
      <c r="D41" s="63">
        <v>181</v>
      </c>
      <c r="E41" s="66">
        <v>4.1</v>
      </c>
      <c r="F41" s="63">
        <v>17</v>
      </c>
      <c r="G41" s="63">
        <v>2</v>
      </c>
      <c r="H41" s="63">
        <v>2</v>
      </c>
      <c r="I41" s="63">
        <v>11</v>
      </c>
      <c r="J41" s="63">
        <v>1</v>
      </c>
      <c r="K41" s="63">
        <v>1</v>
      </c>
    </row>
    <row r="42" spans="1:11" ht="15">
      <c r="A42" s="64" t="s">
        <v>217</v>
      </c>
      <c r="B42" s="63" t="s">
        <v>162</v>
      </c>
      <c r="C42" s="63">
        <v>49</v>
      </c>
      <c r="D42" s="63">
        <v>180</v>
      </c>
      <c r="E42" s="66">
        <v>3.7</v>
      </c>
      <c r="F42" s="63">
        <v>20</v>
      </c>
      <c r="G42" s="63">
        <v>5</v>
      </c>
      <c r="H42" s="63">
        <v>0</v>
      </c>
      <c r="I42" s="63">
        <v>14</v>
      </c>
      <c r="J42" s="63">
        <v>0</v>
      </c>
      <c r="K42" s="63">
        <v>0</v>
      </c>
    </row>
    <row r="43" spans="1:11" ht="15">
      <c r="A43" s="64" t="s">
        <v>218</v>
      </c>
      <c r="B43" s="63" t="s">
        <v>156</v>
      </c>
      <c r="C43" s="63">
        <v>43</v>
      </c>
      <c r="D43" s="63">
        <v>167</v>
      </c>
      <c r="E43" s="66">
        <v>3.9</v>
      </c>
      <c r="F43" s="63">
        <v>22</v>
      </c>
      <c r="G43" s="63">
        <v>1</v>
      </c>
      <c r="H43" s="63">
        <v>0</v>
      </c>
      <c r="I43" s="63">
        <v>10</v>
      </c>
      <c r="J43" s="63">
        <v>0</v>
      </c>
      <c r="K43" s="63">
        <v>0</v>
      </c>
    </row>
    <row r="44" spans="1:11" ht="15">
      <c r="A44" s="64" t="s">
        <v>129</v>
      </c>
      <c r="B44" s="63" t="s">
        <v>130</v>
      </c>
      <c r="C44" s="63">
        <v>24</v>
      </c>
      <c r="D44" s="63">
        <v>165</v>
      </c>
      <c r="E44" s="66">
        <v>6.9</v>
      </c>
      <c r="F44" s="63">
        <v>18</v>
      </c>
      <c r="G44" s="63">
        <v>1</v>
      </c>
      <c r="H44" s="63">
        <v>2</v>
      </c>
      <c r="I44" s="63">
        <v>8</v>
      </c>
      <c r="J44" s="63">
        <v>0</v>
      </c>
      <c r="K44" s="63">
        <v>1</v>
      </c>
    </row>
    <row r="45" spans="1:11" ht="15">
      <c r="A45" s="64" t="s">
        <v>219</v>
      </c>
      <c r="B45" s="63" t="s">
        <v>128</v>
      </c>
      <c r="C45" s="63">
        <v>36</v>
      </c>
      <c r="D45" s="63">
        <v>161</v>
      </c>
      <c r="E45" s="66">
        <v>4.5</v>
      </c>
      <c r="F45" s="63">
        <v>12</v>
      </c>
      <c r="G45" s="63">
        <v>2</v>
      </c>
      <c r="H45" s="63">
        <v>4</v>
      </c>
      <c r="I45" s="63">
        <v>9</v>
      </c>
      <c r="J45" s="63">
        <v>0</v>
      </c>
      <c r="K45" s="63">
        <v>0</v>
      </c>
    </row>
    <row r="46" spans="1:11" ht="15">
      <c r="A46" s="64" t="s">
        <v>163</v>
      </c>
      <c r="B46" s="63" t="s">
        <v>164</v>
      </c>
      <c r="C46" s="63">
        <v>42</v>
      </c>
      <c r="D46" s="63">
        <v>156</v>
      </c>
      <c r="E46" s="66">
        <v>3.7</v>
      </c>
      <c r="F46" s="63">
        <v>13</v>
      </c>
      <c r="G46" s="63">
        <v>3</v>
      </c>
      <c r="H46" s="63">
        <v>2</v>
      </c>
      <c r="I46" s="63">
        <v>12</v>
      </c>
      <c r="J46" s="63">
        <v>0</v>
      </c>
      <c r="K46" s="63">
        <v>0</v>
      </c>
    </row>
    <row r="47" spans="1:11" ht="15">
      <c r="A47" s="64" t="s">
        <v>220</v>
      </c>
      <c r="B47" s="63" t="s">
        <v>164</v>
      </c>
      <c r="C47" s="63">
        <v>34</v>
      </c>
      <c r="D47" s="63">
        <v>138</v>
      </c>
      <c r="E47" s="66">
        <v>4.1</v>
      </c>
      <c r="F47" s="63">
        <v>18</v>
      </c>
      <c r="G47" s="63">
        <v>3</v>
      </c>
      <c r="H47" s="63">
        <v>0</v>
      </c>
      <c r="I47" s="63">
        <v>6</v>
      </c>
      <c r="J47" s="63">
        <v>0</v>
      </c>
      <c r="K47" s="63">
        <v>0</v>
      </c>
    </row>
    <row r="48" spans="1:11" ht="15">
      <c r="A48" s="64" t="s">
        <v>133</v>
      </c>
      <c r="B48" s="63" t="s">
        <v>134</v>
      </c>
      <c r="C48" s="63">
        <v>27</v>
      </c>
      <c r="D48" s="63">
        <v>132</v>
      </c>
      <c r="E48" s="66">
        <v>4.9</v>
      </c>
      <c r="F48" s="63">
        <v>17</v>
      </c>
      <c r="G48" s="63">
        <v>2</v>
      </c>
      <c r="H48" s="63">
        <v>4</v>
      </c>
      <c r="I48" s="63">
        <v>12</v>
      </c>
      <c r="J48" s="63">
        <v>1</v>
      </c>
      <c r="K48" s="63">
        <v>1</v>
      </c>
    </row>
    <row r="49" spans="1:11" ht="15">
      <c r="A49" s="64" t="s">
        <v>153</v>
      </c>
      <c r="B49" s="63" t="s">
        <v>154</v>
      </c>
      <c r="C49" s="63">
        <v>28</v>
      </c>
      <c r="D49" s="63">
        <v>126</v>
      </c>
      <c r="E49" s="66">
        <v>4.5</v>
      </c>
      <c r="F49" s="63">
        <v>15</v>
      </c>
      <c r="G49" s="63">
        <v>1</v>
      </c>
      <c r="H49" s="63">
        <v>2</v>
      </c>
      <c r="I49" s="63">
        <v>8</v>
      </c>
      <c r="J49" s="63">
        <v>2</v>
      </c>
      <c r="K49" s="63">
        <v>2</v>
      </c>
    </row>
    <row r="50" spans="1:11" ht="15">
      <c r="A50" s="64" t="s">
        <v>221</v>
      </c>
      <c r="B50" s="63" t="s">
        <v>152</v>
      </c>
      <c r="C50" s="63">
        <v>32</v>
      </c>
      <c r="D50" s="63">
        <v>123</v>
      </c>
      <c r="E50" s="66">
        <v>3.8</v>
      </c>
      <c r="F50" s="63">
        <v>17</v>
      </c>
      <c r="G50" s="63">
        <v>2</v>
      </c>
      <c r="H50" s="63">
        <v>0</v>
      </c>
      <c r="I50" s="63">
        <v>10</v>
      </c>
      <c r="J50" s="63">
        <v>0</v>
      </c>
      <c r="K50" s="63">
        <v>0</v>
      </c>
    </row>
    <row r="51" spans="1:11" ht="15">
      <c r="A51" s="64" t="s">
        <v>222</v>
      </c>
      <c r="B51" s="63" t="s">
        <v>150</v>
      </c>
      <c r="C51" s="63">
        <v>29</v>
      </c>
      <c r="D51" s="63">
        <v>123</v>
      </c>
      <c r="E51" s="66">
        <v>4.2</v>
      </c>
      <c r="F51" s="63">
        <v>16</v>
      </c>
      <c r="G51" s="63">
        <v>1</v>
      </c>
      <c r="H51" s="63">
        <v>1</v>
      </c>
      <c r="I51" s="63">
        <v>7</v>
      </c>
      <c r="J51" s="63">
        <v>0</v>
      </c>
      <c r="K51" s="63">
        <v>1</v>
      </c>
    </row>
    <row r="52" spans="1:11" ht="15">
      <c r="A52" s="64" t="s">
        <v>139</v>
      </c>
      <c r="B52" s="63" t="s">
        <v>140</v>
      </c>
      <c r="C52" s="63">
        <v>33</v>
      </c>
      <c r="D52" s="63">
        <v>118</v>
      </c>
      <c r="E52" s="66">
        <v>3.6</v>
      </c>
      <c r="F52" s="63">
        <v>15</v>
      </c>
      <c r="G52" s="63">
        <v>2</v>
      </c>
      <c r="H52" s="63">
        <v>2</v>
      </c>
      <c r="I52" s="63">
        <v>10</v>
      </c>
      <c r="J52" s="63">
        <v>2</v>
      </c>
      <c r="K52" s="63">
        <v>3</v>
      </c>
    </row>
    <row r="53" spans="1:11" ht="15">
      <c r="A53" s="64" t="s">
        <v>223</v>
      </c>
      <c r="B53" s="63" t="s">
        <v>138</v>
      </c>
      <c r="C53" s="63">
        <v>27</v>
      </c>
      <c r="D53" s="63">
        <v>115</v>
      </c>
      <c r="E53" s="66">
        <v>4.3</v>
      </c>
      <c r="F53" s="63">
        <v>39</v>
      </c>
      <c r="G53" s="63">
        <v>3</v>
      </c>
      <c r="H53" s="63">
        <v>0</v>
      </c>
      <c r="I53" s="63">
        <v>8</v>
      </c>
      <c r="J53" s="63">
        <v>0</v>
      </c>
      <c r="K53" s="63">
        <v>1</v>
      </c>
    </row>
    <row r="54" spans="1:11" ht="15">
      <c r="A54" s="64" t="s">
        <v>224</v>
      </c>
      <c r="B54" s="63" t="s">
        <v>172</v>
      </c>
      <c r="C54" s="63">
        <v>35</v>
      </c>
      <c r="D54" s="63">
        <v>108</v>
      </c>
      <c r="E54" s="66">
        <v>3.1</v>
      </c>
      <c r="F54" s="63">
        <v>8</v>
      </c>
      <c r="G54" s="63">
        <v>2</v>
      </c>
      <c r="H54" s="63">
        <v>0</v>
      </c>
      <c r="I54" s="63">
        <v>6</v>
      </c>
      <c r="J54" s="63">
        <v>0</v>
      </c>
      <c r="K54" s="63">
        <v>0</v>
      </c>
    </row>
    <row r="55" spans="1:11" ht="15">
      <c r="A55" s="64" t="s">
        <v>225</v>
      </c>
      <c r="B55" s="63" t="s">
        <v>172</v>
      </c>
      <c r="C55" s="63">
        <v>31</v>
      </c>
      <c r="D55" s="63">
        <v>107</v>
      </c>
      <c r="E55" s="66">
        <v>3.5</v>
      </c>
      <c r="F55" s="63">
        <v>15</v>
      </c>
      <c r="G55" s="63">
        <v>0</v>
      </c>
      <c r="H55" s="63">
        <v>0</v>
      </c>
      <c r="I55" s="63">
        <v>9</v>
      </c>
      <c r="J55" s="63">
        <v>0</v>
      </c>
      <c r="K55" s="63">
        <v>0</v>
      </c>
    </row>
    <row r="56" spans="1:11" ht="15">
      <c r="A56" s="64" t="s">
        <v>171</v>
      </c>
      <c r="B56" s="63" t="s">
        <v>172</v>
      </c>
      <c r="C56" s="63">
        <v>15</v>
      </c>
      <c r="D56" s="63">
        <v>103</v>
      </c>
      <c r="E56" s="66">
        <v>6.9</v>
      </c>
      <c r="F56" s="63">
        <v>14</v>
      </c>
      <c r="G56" s="63">
        <v>0</v>
      </c>
      <c r="H56" s="63">
        <v>0</v>
      </c>
      <c r="I56" s="63">
        <v>7</v>
      </c>
      <c r="J56" s="63">
        <v>1</v>
      </c>
      <c r="K56" s="63">
        <v>1</v>
      </c>
    </row>
    <row r="57" spans="1:11" ht="15">
      <c r="A57" s="64" t="s">
        <v>226</v>
      </c>
      <c r="B57" s="63" t="s">
        <v>134</v>
      </c>
      <c r="C57" s="63">
        <v>17</v>
      </c>
      <c r="D57" s="63">
        <v>95</v>
      </c>
      <c r="E57" s="66">
        <v>5.6</v>
      </c>
      <c r="F57" s="63">
        <v>20</v>
      </c>
      <c r="G57" s="63">
        <v>0</v>
      </c>
      <c r="H57" s="63">
        <v>0</v>
      </c>
      <c r="I57" s="63">
        <v>5</v>
      </c>
      <c r="J57" s="63">
        <v>1</v>
      </c>
      <c r="K57" s="63">
        <v>1</v>
      </c>
    </row>
    <row r="58" spans="1:11" ht="15">
      <c r="A58" s="64" t="s">
        <v>227</v>
      </c>
      <c r="B58" s="63" t="s">
        <v>160</v>
      </c>
      <c r="C58" s="63">
        <v>26</v>
      </c>
      <c r="D58" s="63">
        <v>94</v>
      </c>
      <c r="E58" s="66">
        <v>3.6</v>
      </c>
      <c r="F58" s="63">
        <v>36</v>
      </c>
      <c r="G58" s="63">
        <v>1</v>
      </c>
      <c r="H58" s="63">
        <v>1</v>
      </c>
      <c r="I58" s="63">
        <v>7</v>
      </c>
      <c r="J58" s="63">
        <v>0</v>
      </c>
      <c r="K58" s="63">
        <v>0</v>
      </c>
    </row>
    <row r="59" spans="1:11" ht="15">
      <c r="A59" s="64" t="s">
        <v>228</v>
      </c>
      <c r="B59" s="63" t="s">
        <v>170</v>
      </c>
      <c r="C59" s="63">
        <v>25</v>
      </c>
      <c r="D59" s="63">
        <v>88</v>
      </c>
      <c r="E59" s="66">
        <v>3.5</v>
      </c>
      <c r="F59" s="63">
        <v>17</v>
      </c>
      <c r="G59" s="63">
        <v>7</v>
      </c>
      <c r="H59" s="63">
        <v>0</v>
      </c>
      <c r="I59" s="63">
        <v>14</v>
      </c>
      <c r="J59" s="63">
        <v>0</v>
      </c>
      <c r="K59" s="63">
        <v>0</v>
      </c>
    </row>
    <row r="60" spans="1:11" ht="15">
      <c r="A60" s="64" t="s">
        <v>229</v>
      </c>
      <c r="B60" s="63" t="s">
        <v>174</v>
      </c>
      <c r="C60" s="63">
        <v>34</v>
      </c>
      <c r="D60" s="63">
        <v>81</v>
      </c>
      <c r="E60" s="66">
        <v>2.4</v>
      </c>
      <c r="F60" s="63">
        <v>15</v>
      </c>
      <c r="G60" s="63">
        <v>3</v>
      </c>
      <c r="H60" s="63">
        <v>0</v>
      </c>
      <c r="I60" s="63">
        <v>8</v>
      </c>
      <c r="J60" s="63">
        <v>0</v>
      </c>
      <c r="K60" s="63">
        <v>0</v>
      </c>
    </row>
    <row r="61" spans="1:11" ht="15">
      <c r="A61" s="64" t="s">
        <v>151</v>
      </c>
      <c r="B61" s="63" t="s">
        <v>152</v>
      </c>
      <c r="C61" s="63">
        <v>18</v>
      </c>
      <c r="D61" s="63">
        <v>72</v>
      </c>
      <c r="E61" s="66">
        <v>4</v>
      </c>
      <c r="F61" s="63">
        <v>15</v>
      </c>
      <c r="G61" s="63">
        <v>2</v>
      </c>
      <c r="H61" s="63">
        <v>2</v>
      </c>
      <c r="I61" s="63">
        <v>7</v>
      </c>
      <c r="J61" s="63">
        <v>0</v>
      </c>
      <c r="K61" s="63">
        <v>2</v>
      </c>
    </row>
    <row r="62" spans="1:11" ht="15">
      <c r="A62" s="64" t="s">
        <v>230</v>
      </c>
      <c r="B62" s="63" t="s">
        <v>164</v>
      </c>
      <c r="C62" s="63">
        <v>12</v>
      </c>
      <c r="D62" s="63">
        <v>60</v>
      </c>
      <c r="E62" s="66">
        <v>5</v>
      </c>
      <c r="F62" s="63">
        <v>16</v>
      </c>
      <c r="G62" s="63">
        <v>2</v>
      </c>
      <c r="H62" s="63">
        <v>0</v>
      </c>
      <c r="I62" s="63">
        <v>6</v>
      </c>
      <c r="J62" s="63">
        <v>0</v>
      </c>
      <c r="K62" s="63">
        <v>1</v>
      </c>
    </row>
    <row r="63" spans="1:11" ht="15">
      <c r="A63" s="64" t="s">
        <v>141</v>
      </c>
      <c r="B63" s="63" t="s">
        <v>142</v>
      </c>
      <c r="C63" s="63">
        <v>16</v>
      </c>
      <c r="D63" s="63">
        <v>57</v>
      </c>
      <c r="E63" s="66">
        <v>3.6</v>
      </c>
      <c r="F63" s="63">
        <v>15</v>
      </c>
      <c r="G63" s="63">
        <v>0</v>
      </c>
      <c r="H63" s="63">
        <v>2</v>
      </c>
      <c r="I63" s="63">
        <v>5</v>
      </c>
      <c r="J63" s="63">
        <v>0</v>
      </c>
      <c r="K63" s="63">
        <v>0</v>
      </c>
    </row>
    <row r="64" spans="1:11" ht="15">
      <c r="A64" s="64" t="s">
        <v>231</v>
      </c>
      <c r="B64" s="63" t="s">
        <v>160</v>
      </c>
      <c r="C64" s="63">
        <v>11</v>
      </c>
      <c r="D64" s="63">
        <v>51</v>
      </c>
      <c r="E64" s="66">
        <v>4.6</v>
      </c>
      <c r="F64" s="63">
        <v>8</v>
      </c>
      <c r="G64" s="63">
        <v>1</v>
      </c>
      <c r="H64" s="63">
        <v>0</v>
      </c>
      <c r="I64" s="63">
        <v>6</v>
      </c>
      <c r="J64" s="63">
        <v>1</v>
      </c>
      <c r="K64" s="63">
        <v>1</v>
      </c>
    </row>
    <row r="65" spans="1:11" ht="15">
      <c r="A65" s="64" t="s">
        <v>147</v>
      </c>
      <c r="B65" s="63" t="s">
        <v>148</v>
      </c>
      <c r="C65" s="63">
        <v>22</v>
      </c>
      <c r="D65" s="63">
        <v>49</v>
      </c>
      <c r="E65" s="66">
        <v>2.2</v>
      </c>
      <c r="F65" s="63">
        <v>12</v>
      </c>
      <c r="G65" s="63">
        <v>1</v>
      </c>
      <c r="H65" s="63">
        <v>7</v>
      </c>
      <c r="I65" s="63">
        <v>3</v>
      </c>
      <c r="J65" s="63">
        <v>0</v>
      </c>
      <c r="K65" s="63">
        <v>1</v>
      </c>
    </row>
    <row r="66" spans="1:11" ht="15">
      <c r="A66" s="64" t="s">
        <v>159</v>
      </c>
      <c r="B66" s="63" t="s">
        <v>160</v>
      </c>
      <c r="C66" s="63">
        <v>22</v>
      </c>
      <c r="D66" s="63">
        <v>48</v>
      </c>
      <c r="E66" s="66">
        <v>2.2</v>
      </c>
      <c r="F66" s="63">
        <v>9</v>
      </c>
      <c r="G66" s="63">
        <v>1</v>
      </c>
      <c r="H66" s="63">
        <v>0</v>
      </c>
      <c r="I66" s="63">
        <v>6</v>
      </c>
      <c r="J66" s="63">
        <v>2</v>
      </c>
      <c r="K66" s="63">
        <v>2</v>
      </c>
    </row>
    <row r="67" spans="1:11" ht="15">
      <c r="A67" s="64" t="s">
        <v>232</v>
      </c>
      <c r="B67" s="63" t="s">
        <v>148</v>
      </c>
      <c r="C67" s="63">
        <v>7</v>
      </c>
      <c r="D67" s="63">
        <v>41</v>
      </c>
      <c r="E67" s="66">
        <v>5.9</v>
      </c>
      <c r="F67" s="63">
        <v>18</v>
      </c>
      <c r="G67" s="63">
        <v>0</v>
      </c>
      <c r="H67" s="63">
        <v>0</v>
      </c>
      <c r="I67" s="63">
        <v>1</v>
      </c>
      <c r="J67" s="63">
        <v>0</v>
      </c>
      <c r="K67" s="63">
        <v>0</v>
      </c>
    </row>
    <row r="68" spans="1:11" ht="15">
      <c r="A68" s="64" t="s">
        <v>233</v>
      </c>
      <c r="B68" s="63" t="s">
        <v>158</v>
      </c>
      <c r="C68" s="63">
        <v>13</v>
      </c>
      <c r="D68" s="63">
        <v>40</v>
      </c>
      <c r="E68" s="66">
        <v>3.1</v>
      </c>
      <c r="F68" s="63">
        <v>12</v>
      </c>
      <c r="G68" s="63">
        <v>1</v>
      </c>
      <c r="H68" s="63">
        <v>0</v>
      </c>
      <c r="I68" s="63">
        <v>3</v>
      </c>
      <c r="J68" s="63">
        <v>0</v>
      </c>
      <c r="K68" s="63">
        <v>0</v>
      </c>
    </row>
    <row r="69" spans="1:11" ht="15">
      <c r="A69" s="64" t="s">
        <v>234</v>
      </c>
      <c r="B69" s="63" t="s">
        <v>150</v>
      </c>
      <c r="C69" s="63">
        <v>12</v>
      </c>
      <c r="D69" s="63">
        <v>36</v>
      </c>
      <c r="E69" s="66">
        <v>3</v>
      </c>
      <c r="F69" s="63">
        <v>6</v>
      </c>
      <c r="G69" s="63">
        <v>0</v>
      </c>
      <c r="H69" s="63">
        <v>2</v>
      </c>
      <c r="I69" s="63">
        <v>2</v>
      </c>
      <c r="J69" s="63">
        <v>1</v>
      </c>
      <c r="K69" s="63">
        <v>1</v>
      </c>
    </row>
    <row r="70" spans="1:11" ht="15">
      <c r="A70" s="64" t="s">
        <v>179</v>
      </c>
      <c r="B70" s="63" t="s">
        <v>152</v>
      </c>
      <c r="C70" s="63">
        <v>5</v>
      </c>
      <c r="D70" s="63">
        <v>32</v>
      </c>
      <c r="E70" s="66">
        <v>6.4</v>
      </c>
      <c r="F70" s="63">
        <v>12</v>
      </c>
      <c r="G70" s="63">
        <v>0</v>
      </c>
      <c r="H70" s="63">
        <v>0</v>
      </c>
      <c r="I70" s="63">
        <v>2</v>
      </c>
      <c r="J70" s="63">
        <v>0</v>
      </c>
      <c r="K70" s="63">
        <v>0</v>
      </c>
    </row>
    <row r="71" spans="1:11" ht="15">
      <c r="A71" s="64" t="s">
        <v>131</v>
      </c>
      <c r="B71" s="63" t="s">
        <v>132</v>
      </c>
      <c r="C71" s="63">
        <v>11</v>
      </c>
      <c r="D71" s="63">
        <v>32</v>
      </c>
      <c r="E71" s="66">
        <v>2.9</v>
      </c>
      <c r="F71" s="63">
        <v>8</v>
      </c>
      <c r="G71" s="63">
        <v>0</v>
      </c>
      <c r="H71" s="63">
        <v>2</v>
      </c>
      <c r="I71" s="63">
        <v>0</v>
      </c>
      <c r="J71" s="63">
        <v>0</v>
      </c>
      <c r="K71" s="63">
        <v>1</v>
      </c>
    </row>
    <row r="72" spans="1:11" ht="15">
      <c r="A72" s="64" t="s">
        <v>127</v>
      </c>
      <c r="B72" s="63" t="s">
        <v>128</v>
      </c>
      <c r="C72" s="63">
        <v>10</v>
      </c>
      <c r="D72" s="63">
        <v>28</v>
      </c>
      <c r="E72" s="66">
        <v>2.8</v>
      </c>
      <c r="F72" s="63">
        <v>6</v>
      </c>
      <c r="G72" s="63">
        <v>2</v>
      </c>
      <c r="H72" s="63">
        <v>0</v>
      </c>
      <c r="I72" s="63">
        <v>3</v>
      </c>
      <c r="J72" s="63">
        <v>0</v>
      </c>
      <c r="K72" s="63">
        <v>0</v>
      </c>
    </row>
    <row r="73" spans="1:11" ht="15">
      <c r="A73" s="64" t="s">
        <v>235</v>
      </c>
      <c r="B73" s="63" t="s">
        <v>140</v>
      </c>
      <c r="C73" s="63">
        <v>10</v>
      </c>
      <c r="D73" s="63">
        <v>26</v>
      </c>
      <c r="E73" s="66">
        <v>2.6</v>
      </c>
      <c r="F73" s="63">
        <v>10</v>
      </c>
      <c r="G73" s="63">
        <v>0</v>
      </c>
      <c r="H73" s="63">
        <v>0</v>
      </c>
      <c r="I73" s="63">
        <v>1</v>
      </c>
      <c r="J73" s="63">
        <v>0</v>
      </c>
      <c r="K73" s="63">
        <v>0</v>
      </c>
    </row>
    <row r="74" spans="1:11" ht="15">
      <c r="A74" s="64" t="s">
        <v>236</v>
      </c>
      <c r="B74" s="63" t="s">
        <v>138</v>
      </c>
      <c r="C74" s="63">
        <v>2</v>
      </c>
      <c r="D74" s="63">
        <v>24</v>
      </c>
      <c r="E74" s="66">
        <v>12</v>
      </c>
      <c r="F74" s="63">
        <v>18</v>
      </c>
      <c r="G74" s="63">
        <v>0</v>
      </c>
      <c r="H74" s="63">
        <v>0</v>
      </c>
      <c r="I74" s="63">
        <v>2</v>
      </c>
      <c r="J74" s="63">
        <v>2</v>
      </c>
      <c r="K74" s="63">
        <v>2</v>
      </c>
    </row>
    <row r="75" spans="1:11" ht="15">
      <c r="A75" s="64" t="s">
        <v>237</v>
      </c>
      <c r="B75" s="63" t="s">
        <v>136</v>
      </c>
      <c r="C75" s="63">
        <v>8</v>
      </c>
      <c r="D75" s="63">
        <v>20</v>
      </c>
      <c r="E75" s="66">
        <v>2.5</v>
      </c>
      <c r="F75" s="63">
        <v>7</v>
      </c>
      <c r="G75" s="63">
        <v>3</v>
      </c>
      <c r="H75" s="63">
        <v>1</v>
      </c>
      <c r="I75" s="63">
        <v>4</v>
      </c>
      <c r="J75" s="63">
        <v>0</v>
      </c>
      <c r="K75" s="63">
        <v>0</v>
      </c>
    </row>
    <row r="76" spans="1:11" ht="15">
      <c r="A76" s="64" t="s">
        <v>238</v>
      </c>
      <c r="B76" s="63" t="s">
        <v>148</v>
      </c>
      <c r="C76" s="63">
        <v>8</v>
      </c>
      <c r="D76" s="63">
        <v>18</v>
      </c>
      <c r="E76" s="66">
        <v>2.3</v>
      </c>
      <c r="F76" s="63">
        <v>6</v>
      </c>
      <c r="G76" s="63">
        <v>0</v>
      </c>
      <c r="H76" s="63">
        <v>0</v>
      </c>
      <c r="I76" s="63">
        <v>1</v>
      </c>
      <c r="J76" s="63">
        <v>0</v>
      </c>
      <c r="K76" s="63">
        <v>0</v>
      </c>
    </row>
    <row r="77" spans="1:11" ht="15">
      <c r="A77" s="64" t="s">
        <v>239</v>
      </c>
      <c r="B77" s="63" t="s">
        <v>134</v>
      </c>
      <c r="C77" s="63">
        <v>8</v>
      </c>
      <c r="D77" s="63">
        <v>18</v>
      </c>
      <c r="E77" s="66">
        <v>2.3</v>
      </c>
      <c r="F77" s="63">
        <v>5</v>
      </c>
      <c r="G77" s="63">
        <v>3</v>
      </c>
      <c r="H77" s="63">
        <v>0</v>
      </c>
      <c r="I77" s="63">
        <v>3</v>
      </c>
      <c r="J77" s="63">
        <v>0</v>
      </c>
      <c r="K77" s="63">
        <v>0</v>
      </c>
    </row>
    <row r="78" spans="1:11" ht="15">
      <c r="A78" s="64" t="s">
        <v>155</v>
      </c>
      <c r="B78" s="63" t="s">
        <v>156</v>
      </c>
      <c r="C78" s="63">
        <v>20</v>
      </c>
      <c r="D78" s="63">
        <v>17</v>
      </c>
      <c r="E78" s="66">
        <v>0.9</v>
      </c>
      <c r="F78" s="63">
        <v>7</v>
      </c>
      <c r="G78" s="63">
        <v>1</v>
      </c>
      <c r="H78" s="63">
        <v>0</v>
      </c>
      <c r="I78" s="63">
        <v>5</v>
      </c>
      <c r="J78" s="63">
        <v>2</v>
      </c>
      <c r="K78" s="63">
        <v>3</v>
      </c>
    </row>
    <row r="79" spans="1:11" ht="15">
      <c r="A79" s="64" t="s">
        <v>137</v>
      </c>
      <c r="B79" s="63" t="s">
        <v>138</v>
      </c>
      <c r="C79" s="63">
        <v>6</v>
      </c>
      <c r="D79" s="63">
        <v>17</v>
      </c>
      <c r="E79" s="66">
        <v>2.8</v>
      </c>
      <c r="F79" s="63">
        <v>6</v>
      </c>
      <c r="G79" s="63">
        <v>0</v>
      </c>
      <c r="H79" s="63">
        <v>2</v>
      </c>
      <c r="I79" s="63">
        <v>1</v>
      </c>
      <c r="J79" s="63">
        <v>1</v>
      </c>
      <c r="K79" s="63">
        <v>1</v>
      </c>
    </row>
    <row r="80" spans="1:11" ht="15">
      <c r="A80" s="64" t="s">
        <v>240</v>
      </c>
      <c r="B80" s="63" t="s">
        <v>128</v>
      </c>
      <c r="C80" s="63">
        <v>4</v>
      </c>
      <c r="D80" s="63">
        <v>16</v>
      </c>
      <c r="E80" s="66">
        <v>4</v>
      </c>
      <c r="F80" s="63">
        <v>10</v>
      </c>
      <c r="G80" s="63">
        <v>1</v>
      </c>
      <c r="H80" s="63">
        <v>0</v>
      </c>
      <c r="I80" s="63">
        <v>2</v>
      </c>
      <c r="J80" s="63">
        <v>0</v>
      </c>
      <c r="K80" s="63">
        <v>0</v>
      </c>
    </row>
    <row r="81" spans="1:11" ht="15">
      <c r="A81" s="64" t="s">
        <v>241</v>
      </c>
      <c r="B81" s="63" t="s">
        <v>168</v>
      </c>
      <c r="C81" s="63">
        <v>1</v>
      </c>
      <c r="D81" s="63">
        <v>15</v>
      </c>
      <c r="E81" s="66">
        <v>15</v>
      </c>
      <c r="F81" s="63">
        <v>15</v>
      </c>
      <c r="G81" s="63">
        <v>0</v>
      </c>
      <c r="H81" s="63">
        <v>0</v>
      </c>
      <c r="I81" s="63">
        <v>1</v>
      </c>
      <c r="J81" s="63">
        <v>0</v>
      </c>
      <c r="K81" s="63">
        <v>0</v>
      </c>
    </row>
    <row r="82" spans="1:11" ht="15">
      <c r="A82" s="64" t="s">
        <v>161</v>
      </c>
      <c r="B82" s="63" t="s">
        <v>162</v>
      </c>
      <c r="C82" s="63">
        <v>20</v>
      </c>
      <c r="D82" s="63">
        <v>14</v>
      </c>
      <c r="E82" s="66">
        <v>0.7</v>
      </c>
      <c r="F82" s="63">
        <v>8</v>
      </c>
      <c r="G82" s="63">
        <v>2</v>
      </c>
      <c r="H82" s="62">
        <v>8</v>
      </c>
      <c r="I82" s="63">
        <v>4</v>
      </c>
      <c r="J82" s="63">
        <v>2</v>
      </c>
      <c r="K82" s="63">
        <v>3</v>
      </c>
    </row>
    <row r="83" spans="1:11" ht="15">
      <c r="A83" s="64" t="s">
        <v>145</v>
      </c>
      <c r="B83" s="63" t="s">
        <v>146</v>
      </c>
      <c r="C83" s="63">
        <v>11</v>
      </c>
      <c r="D83" s="63">
        <v>13</v>
      </c>
      <c r="E83" s="66">
        <v>1.2</v>
      </c>
      <c r="F83" s="63">
        <v>8</v>
      </c>
      <c r="G83" s="63">
        <v>1</v>
      </c>
      <c r="H83" s="63">
        <v>5</v>
      </c>
      <c r="I83" s="63">
        <v>2</v>
      </c>
      <c r="J83" s="63">
        <v>0</v>
      </c>
      <c r="K83" s="63">
        <v>3</v>
      </c>
    </row>
    <row r="84" spans="1:11" ht="15">
      <c r="A84" s="64" t="s">
        <v>242</v>
      </c>
      <c r="B84" s="63" t="s">
        <v>146</v>
      </c>
      <c r="C84" s="63">
        <v>3</v>
      </c>
      <c r="D84" s="63">
        <v>12</v>
      </c>
      <c r="E84" s="66">
        <v>4</v>
      </c>
      <c r="F84" s="63">
        <v>6</v>
      </c>
      <c r="G84" s="63">
        <v>0</v>
      </c>
      <c r="H84" s="63">
        <v>0</v>
      </c>
      <c r="I84" s="63">
        <v>3</v>
      </c>
      <c r="J84" s="63">
        <v>0</v>
      </c>
      <c r="K84" s="63">
        <v>0</v>
      </c>
    </row>
    <row r="85" spans="1:11" ht="15">
      <c r="A85" s="64" t="s">
        <v>177</v>
      </c>
      <c r="B85" s="63" t="s">
        <v>154</v>
      </c>
      <c r="C85" s="63">
        <v>4</v>
      </c>
      <c r="D85" s="63">
        <v>10</v>
      </c>
      <c r="E85" s="66">
        <v>2.5</v>
      </c>
      <c r="F85" s="63">
        <v>8</v>
      </c>
      <c r="G85" s="63">
        <v>0</v>
      </c>
      <c r="H85" s="63">
        <v>1</v>
      </c>
      <c r="I85" s="63">
        <v>0</v>
      </c>
      <c r="J85" s="63">
        <v>0</v>
      </c>
      <c r="K85" s="63">
        <v>0</v>
      </c>
    </row>
    <row r="86" spans="1:11" ht="15">
      <c r="A86" s="64" t="s">
        <v>243</v>
      </c>
      <c r="B86" s="63" t="s">
        <v>132</v>
      </c>
      <c r="C86" s="63">
        <v>3</v>
      </c>
      <c r="D86" s="63">
        <v>10</v>
      </c>
      <c r="E86" s="66">
        <v>3.3</v>
      </c>
      <c r="F86" s="63">
        <v>4</v>
      </c>
      <c r="G86" s="63">
        <v>1</v>
      </c>
      <c r="H86" s="63">
        <v>0</v>
      </c>
      <c r="I86" s="63">
        <v>1</v>
      </c>
      <c r="J86" s="63">
        <v>0</v>
      </c>
      <c r="K86" s="63">
        <v>0</v>
      </c>
    </row>
    <row r="87" spans="1:11" ht="15">
      <c r="A87" s="64" t="s">
        <v>244</v>
      </c>
      <c r="B87" s="63" t="s">
        <v>166</v>
      </c>
      <c r="C87" s="63">
        <v>4</v>
      </c>
      <c r="D87" s="63">
        <v>10</v>
      </c>
      <c r="E87" s="66">
        <v>2.5</v>
      </c>
      <c r="F87" s="63">
        <v>10</v>
      </c>
      <c r="G87" s="63">
        <v>0</v>
      </c>
      <c r="H87" s="63">
        <v>1</v>
      </c>
      <c r="I87" s="63">
        <v>1</v>
      </c>
      <c r="J87" s="63">
        <v>0</v>
      </c>
      <c r="K87" s="63">
        <v>1</v>
      </c>
    </row>
    <row r="88" spans="1:11" ht="15">
      <c r="A88" s="64" t="s">
        <v>245</v>
      </c>
      <c r="B88" s="63" t="s">
        <v>130</v>
      </c>
      <c r="C88" s="63">
        <v>1</v>
      </c>
      <c r="D88" s="63">
        <v>9</v>
      </c>
      <c r="E88" s="66">
        <v>9</v>
      </c>
      <c r="F88" s="63">
        <v>9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</row>
    <row r="89" spans="1:11" ht="15">
      <c r="A89" s="64" t="s">
        <v>246</v>
      </c>
      <c r="B89" s="63" t="s">
        <v>162</v>
      </c>
      <c r="C89" s="63">
        <v>3</v>
      </c>
      <c r="D89" s="63">
        <v>5</v>
      </c>
      <c r="E89" s="66">
        <v>1.7</v>
      </c>
      <c r="F89" s="63">
        <v>7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</row>
    <row r="90" spans="1:11" ht="15">
      <c r="A90" s="64" t="s">
        <v>247</v>
      </c>
      <c r="B90" s="63" t="s">
        <v>142</v>
      </c>
      <c r="C90" s="63">
        <v>1</v>
      </c>
      <c r="D90" s="63">
        <v>4</v>
      </c>
      <c r="E90" s="66">
        <v>4</v>
      </c>
      <c r="F90" s="63">
        <v>4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</row>
    <row r="91" spans="1:11" ht="15">
      <c r="A91" s="64" t="s">
        <v>165</v>
      </c>
      <c r="B91" s="63" t="s">
        <v>166</v>
      </c>
      <c r="C91" s="63">
        <v>15</v>
      </c>
      <c r="D91" s="63">
        <v>3</v>
      </c>
      <c r="E91" s="66">
        <v>0.2</v>
      </c>
      <c r="F91" s="63">
        <v>8</v>
      </c>
      <c r="G91" s="63">
        <v>0</v>
      </c>
      <c r="H91" s="63">
        <v>3</v>
      </c>
      <c r="I91" s="63">
        <v>1</v>
      </c>
      <c r="J91" s="63">
        <v>0</v>
      </c>
      <c r="K91" s="63">
        <v>0</v>
      </c>
    </row>
    <row r="92" spans="1:11" ht="15">
      <c r="A92" s="64" t="s">
        <v>248</v>
      </c>
      <c r="B92" s="63" t="s">
        <v>130</v>
      </c>
      <c r="C92" s="63">
        <v>2</v>
      </c>
      <c r="D92" s="63">
        <v>2</v>
      </c>
      <c r="E92" s="66">
        <v>1</v>
      </c>
      <c r="F92" s="63">
        <v>2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</row>
    <row r="93" spans="1:11" ht="15">
      <c r="A93" s="64" t="s">
        <v>249</v>
      </c>
      <c r="B93" s="63" t="s">
        <v>134</v>
      </c>
      <c r="C93" s="63">
        <v>1</v>
      </c>
      <c r="D93" s="63">
        <v>2</v>
      </c>
      <c r="E93" s="66">
        <v>2</v>
      </c>
      <c r="F93" s="63">
        <v>2</v>
      </c>
      <c r="G93" s="63">
        <v>1</v>
      </c>
      <c r="H93" s="63">
        <v>0</v>
      </c>
      <c r="I93" s="63">
        <v>1</v>
      </c>
      <c r="J93" s="63">
        <v>0</v>
      </c>
      <c r="K93" s="63">
        <v>0</v>
      </c>
    </row>
    <row r="94" spans="1:11" ht="15">
      <c r="A94" s="64" t="s">
        <v>135</v>
      </c>
      <c r="B94" s="63" t="s">
        <v>136</v>
      </c>
      <c r="C94" s="63">
        <v>10</v>
      </c>
      <c r="D94" s="63">
        <v>2</v>
      </c>
      <c r="E94" s="66">
        <v>0.2</v>
      </c>
      <c r="F94" s="63">
        <v>6</v>
      </c>
      <c r="G94" s="63">
        <v>0</v>
      </c>
      <c r="H94" s="63">
        <v>5</v>
      </c>
      <c r="I94" s="63">
        <v>1</v>
      </c>
      <c r="J94" s="63">
        <v>0</v>
      </c>
      <c r="K94" s="63">
        <v>1</v>
      </c>
    </row>
    <row r="95" spans="1:11" ht="15">
      <c r="A95" s="64" t="s">
        <v>250</v>
      </c>
      <c r="B95" s="63" t="s">
        <v>144</v>
      </c>
      <c r="C95" s="63">
        <v>3</v>
      </c>
      <c r="D95" s="63">
        <v>1</v>
      </c>
      <c r="E95" s="66">
        <v>0.3</v>
      </c>
      <c r="F95" s="63">
        <v>1</v>
      </c>
      <c r="G95" s="63">
        <v>1</v>
      </c>
      <c r="H95" s="63">
        <v>0</v>
      </c>
      <c r="I95" s="63">
        <v>1</v>
      </c>
      <c r="J95" s="63">
        <v>0</v>
      </c>
      <c r="K95" s="63">
        <v>0</v>
      </c>
    </row>
    <row r="96" spans="1:11" ht="15">
      <c r="A96" s="64" t="s">
        <v>251</v>
      </c>
      <c r="B96" s="63" t="s">
        <v>138</v>
      </c>
      <c r="C96" s="63">
        <v>1</v>
      </c>
      <c r="D96" s="63">
        <v>1</v>
      </c>
      <c r="E96" s="66">
        <v>1</v>
      </c>
      <c r="F96" s="63">
        <v>1</v>
      </c>
      <c r="G96" s="63">
        <v>1</v>
      </c>
      <c r="H96" s="63">
        <v>0</v>
      </c>
      <c r="I96" s="63">
        <v>1</v>
      </c>
      <c r="J96" s="63">
        <v>0</v>
      </c>
      <c r="K96" s="63">
        <v>0</v>
      </c>
    </row>
    <row r="97" spans="1:11" ht="15">
      <c r="A97" s="64" t="s">
        <v>169</v>
      </c>
      <c r="B97" s="63" t="s">
        <v>170</v>
      </c>
      <c r="C97" s="63">
        <v>16</v>
      </c>
      <c r="D97" s="63">
        <v>1</v>
      </c>
      <c r="E97" s="66">
        <v>0.1</v>
      </c>
      <c r="F97" s="63">
        <v>5</v>
      </c>
      <c r="G97" s="63">
        <v>0</v>
      </c>
      <c r="H97" s="63">
        <v>2</v>
      </c>
      <c r="I97" s="63">
        <v>2</v>
      </c>
      <c r="J97" s="63">
        <v>2</v>
      </c>
      <c r="K97" s="63">
        <v>2</v>
      </c>
    </row>
    <row r="98" spans="1:11" ht="15">
      <c r="A98" s="64" t="s">
        <v>252</v>
      </c>
      <c r="B98" s="63" t="s">
        <v>148</v>
      </c>
      <c r="C98" s="63">
        <v>1</v>
      </c>
      <c r="D98" s="63">
        <v>0</v>
      </c>
      <c r="E98" s="66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</row>
    <row r="99" spans="1:11" ht="15">
      <c r="A99" s="64" t="s">
        <v>176</v>
      </c>
      <c r="B99" s="63" t="s">
        <v>174</v>
      </c>
      <c r="C99" s="63">
        <v>1</v>
      </c>
      <c r="D99" s="63">
        <v>0</v>
      </c>
      <c r="E99" s="66">
        <v>0</v>
      </c>
      <c r="F99" s="63">
        <v>0</v>
      </c>
      <c r="G99" s="63">
        <v>0</v>
      </c>
      <c r="H99" s="63">
        <v>1</v>
      </c>
      <c r="I99" s="63">
        <v>0</v>
      </c>
      <c r="J99" s="63">
        <v>0</v>
      </c>
      <c r="K99" s="63">
        <v>0</v>
      </c>
    </row>
    <row r="100" spans="1:11" ht="15">
      <c r="A100" s="64" t="s">
        <v>253</v>
      </c>
      <c r="B100" s="63" t="s">
        <v>152</v>
      </c>
      <c r="C100" s="63">
        <v>1</v>
      </c>
      <c r="D100" s="63">
        <v>0</v>
      </c>
      <c r="E100" s="66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</row>
    <row r="101" spans="1:11" ht="15">
      <c r="A101" s="64" t="s">
        <v>178</v>
      </c>
      <c r="B101" s="63" t="s">
        <v>142</v>
      </c>
      <c r="C101" s="63">
        <v>1</v>
      </c>
      <c r="D101" s="63">
        <v>0</v>
      </c>
      <c r="E101" s="66">
        <v>0</v>
      </c>
      <c r="F101" s="63">
        <v>0</v>
      </c>
      <c r="G101" s="63">
        <v>0</v>
      </c>
      <c r="H101" s="63">
        <v>1</v>
      </c>
      <c r="I101" s="63">
        <v>0</v>
      </c>
      <c r="J101" s="63">
        <v>0</v>
      </c>
      <c r="K101" s="63">
        <v>0</v>
      </c>
    </row>
    <row r="102" spans="1:11" ht="15">
      <c r="A102" s="64" t="s">
        <v>149</v>
      </c>
      <c r="B102" s="63" t="s">
        <v>150</v>
      </c>
      <c r="C102" s="63">
        <v>10</v>
      </c>
      <c r="D102" s="63">
        <v>-1</v>
      </c>
      <c r="E102" s="66">
        <v>-0.1</v>
      </c>
      <c r="F102" s="63">
        <v>3</v>
      </c>
      <c r="G102" s="63">
        <v>0</v>
      </c>
      <c r="H102" s="63">
        <v>0</v>
      </c>
      <c r="I102" s="63">
        <v>1</v>
      </c>
      <c r="J102" s="63">
        <v>0</v>
      </c>
      <c r="K102" s="63">
        <v>1</v>
      </c>
    </row>
    <row r="103" spans="1:11" ht="15">
      <c r="A103" s="64" t="s">
        <v>175</v>
      </c>
      <c r="B103" s="63" t="s">
        <v>172</v>
      </c>
      <c r="C103" s="63">
        <v>5</v>
      </c>
      <c r="D103" s="63">
        <v>-2</v>
      </c>
      <c r="E103" s="66">
        <v>-0.4</v>
      </c>
      <c r="F103" s="63">
        <v>1</v>
      </c>
      <c r="G103" s="63">
        <v>0</v>
      </c>
      <c r="H103" s="63">
        <v>1</v>
      </c>
      <c r="I103" s="63">
        <v>1</v>
      </c>
      <c r="J103" s="63">
        <v>1</v>
      </c>
      <c r="K103" s="63">
        <v>1</v>
      </c>
    </row>
    <row r="104" spans="1:11" ht="15">
      <c r="A104" s="64" t="s">
        <v>254</v>
      </c>
      <c r="B104" s="63" t="s">
        <v>130</v>
      </c>
      <c r="C104" s="63">
        <v>1</v>
      </c>
      <c r="D104" s="63">
        <v>-2</v>
      </c>
      <c r="E104" s="66">
        <v>-2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</row>
    <row r="105" spans="1:11" ht="15">
      <c r="A105" s="64" t="s">
        <v>255</v>
      </c>
      <c r="B105" s="63" t="s">
        <v>140</v>
      </c>
      <c r="C105" s="63">
        <v>1</v>
      </c>
      <c r="D105" s="63">
        <v>-3</v>
      </c>
      <c r="E105" s="66">
        <v>-3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</row>
    <row r="106" spans="1:11" ht="15">
      <c r="A106" s="64" t="s">
        <v>173</v>
      </c>
      <c r="B106" s="63" t="s">
        <v>174</v>
      </c>
      <c r="C106" s="63">
        <v>4</v>
      </c>
      <c r="D106" s="63">
        <v>-4</v>
      </c>
      <c r="E106" s="66">
        <v>-1</v>
      </c>
      <c r="F106" s="63">
        <v>0</v>
      </c>
      <c r="G106" s="63">
        <v>0</v>
      </c>
      <c r="H106" s="63">
        <v>1</v>
      </c>
      <c r="I106" s="63">
        <v>0</v>
      </c>
      <c r="J106" s="63">
        <v>0</v>
      </c>
      <c r="K106" s="63">
        <v>0</v>
      </c>
    </row>
    <row r="107" spans="1:11" ht="15">
      <c r="A107" s="64" t="s">
        <v>256</v>
      </c>
      <c r="B107" s="63" t="s">
        <v>160</v>
      </c>
      <c r="C107" s="63">
        <v>1</v>
      </c>
      <c r="D107" s="63">
        <v>-8</v>
      </c>
      <c r="E107" s="66">
        <v>-8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</row>
    <row r="108" spans="1:11" ht="15">
      <c r="A108" s="60" t="s">
        <v>36</v>
      </c>
      <c r="B108" s="62" t="s">
        <v>120</v>
      </c>
      <c r="C108" s="62">
        <v>4801</v>
      </c>
      <c r="D108" s="62">
        <v>22149</v>
      </c>
      <c r="E108" s="67">
        <v>4.6</v>
      </c>
      <c r="F108" s="62">
        <v>1891</v>
      </c>
      <c r="G108" s="62">
        <v>198</v>
      </c>
      <c r="H108" s="62">
        <v>93</v>
      </c>
      <c r="I108" s="62">
        <v>1279</v>
      </c>
      <c r="J108" s="62">
        <v>63</v>
      </c>
      <c r="K108" s="62">
        <v>92</v>
      </c>
    </row>
    <row r="109" spans="1:11" ht="15">
      <c r="A109" s="60" t="s">
        <v>37</v>
      </c>
      <c r="B109" s="62" t="s">
        <v>120</v>
      </c>
      <c r="C109" s="62">
        <v>45</v>
      </c>
      <c r="D109" s="62">
        <v>209</v>
      </c>
      <c r="E109" s="67">
        <v>4.6</v>
      </c>
      <c r="F109" s="62">
        <v>18</v>
      </c>
      <c r="G109" s="62">
        <v>2</v>
      </c>
      <c r="H109" s="62">
        <v>1</v>
      </c>
      <c r="I109" s="62">
        <v>12</v>
      </c>
      <c r="J109" s="62">
        <v>1</v>
      </c>
      <c r="K109" s="6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4.28125" style="65" customWidth="1"/>
    <col min="5" max="5" width="8.8515625" style="68" customWidth="1"/>
  </cols>
  <sheetData>
    <row r="1" spans="1:10" ht="30">
      <c r="A1" s="59" t="s">
        <v>123</v>
      </c>
      <c r="B1" s="61" t="s">
        <v>124</v>
      </c>
      <c r="C1" s="61" t="s">
        <v>257</v>
      </c>
      <c r="D1" s="61" t="s">
        <v>258</v>
      </c>
      <c r="E1" s="14" t="s">
        <v>259</v>
      </c>
      <c r="F1" s="61" t="s">
        <v>260</v>
      </c>
      <c r="G1" s="61" t="s">
        <v>261</v>
      </c>
      <c r="H1" s="61" t="s">
        <v>262</v>
      </c>
      <c r="I1" s="61" t="s">
        <v>263</v>
      </c>
      <c r="J1" s="61" t="s">
        <v>264</v>
      </c>
    </row>
    <row r="2" spans="1:10" ht="15">
      <c r="A2" s="64" t="s">
        <v>265</v>
      </c>
      <c r="B2" s="63" t="s">
        <v>142</v>
      </c>
      <c r="C2" s="62">
        <v>70</v>
      </c>
      <c r="D2" s="62">
        <v>661</v>
      </c>
      <c r="E2" s="66">
        <v>9.4</v>
      </c>
      <c r="F2" s="63">
        <v>62</v>
      </c>
      <c r="G2" s="63">
        <v>3</v>
      </c>
      <c r="H2" s="63">
        <v>2</v>
      </c>
      <c r="I2" s="63">
        <v>33</v>
      </c>
      <c r="J2" s="63">
        <v>10</v>
      </c>
    </row>
    <row r="3" spans="1:10" ht="15">
      <c r="A3" s="64" t="s">
        <v>266</v>
      </c>
      <c r="B3" s="63" t="s">
        <v>150</v>
      </c>
      <c r="C3" s="63">
        <v>52</v>
      </c>
      <c r="D3" s="63">
        <v>649</v>
      </c>
      <c r="E3" s="66">
        <v>12.5</v>
      </c>
      <c r="F3" s="63">
        <v>70</v>
      </c>
      <c r="G3" s="62">
        <v>9</v>
      </c>
      <c r="H3" s="63">
        <v>1</v>
      </c>
      <c r="I3" s="62">
        <v>36</v>
      </c>
      <c r="J3" s="63">
        <v>13</v>
      </c>
    </row>
    <row r="4" spans="1:10" ht="15">
      <c r="A4" s="64" t="s">
        <v>267</v>
      </c>
      <c r="B4" s="63" t="s">
        <v>130</v>
      </c>
      <c r="C4" s="63">
        <v>50</v>
      </c>
      <c r="D4" s="63">
        <v>643</v>
      </c>
      <c r="E4" s="66">
        <v>12.9</v>
      </c>
      <c r="F4" s="63">
        <v>62</v>
      </c>
      <c r="G4" s="63">
        <v>3</v>
      </c>
      <c r="H4" s="63">
        <v>0</v>
      </c>
      <c r="I4" s="63">
        <v>32</v>
      </c>
      <c r="J4" s="63">
        <v>2</v>
      </c>
    </row>
    <row r="5" spans="1:10" ht="15">
      <c r="A5" s="64" t="s">
        <v>182</v>
      </c>
      <c r="B5" s="63" t="s">
        <v>144</v>
      </c>
      <c r="C5" s="63">
        <v>66</v>
      </c>
      <c r="D5" s="63">
        <v>575</v>
      </c>
      <c r="E5" s="66">
        <v>8.7</v>
      </c>
      <c r="F5" s="63">
        <v>35</v>
      </c>
      <c r="G5" s="63">
        <v>3</v>
      </c>
      <c r="H5" s="63">
        <v>0</v>
      </c>
      <c r="I5" s="63">
        <v>31</v>
      </c>
      <c r="J5" s="63">
        <v>16</v>
      </c>
    </row>
    <row r="6" spans="1:10" ht="15">
      <c r="A6" s="64" t="s">
        <v>268</v>
      </c>
      <c r="B6" s="63" t="s">
        <v>140</v>
      </c>
      <c r="C6" s="63">
        <v>57</v>
      </c>
      <c r="D6" s="63">
        <v>575</v>
      </c>
      <c r="E6" s="66">
        <v>10.1</v>
      </c>
      <c r="F6" s="63">
        <v>58</v>
      </c>
      <c r="G6" s="63">
        <v>1</v>
      </c>
      <c r="H6" s="63">
        <v>1</v>
      </c>
      <c r="I6" s="63">
        <v>33</v>
      </c>
      <c r="J6" s="63">
        <v>15</v>
      </c>
    </row>
    <row r="7" spans="1:10" ht="15">
      <c r="A7" s="64" t="s">
        <v>269</v>
      </c>
      <c r="B7" s="63" t="s">
        <v>136</v>
      </c>
      <c r="C7" s="63">
        <v>39</v>
      </c>
      <c r="D7" s="63">
        <v>556</v>
      </c>
      <c r="E7" s="66">
        <v>14.3</v>
      </c>
      <c r="F7" s="63">
        <v>52</v>
      </c>
      <c r="G7" s="63">
        <v>1</v>
      </c>
      <c r="H7" s="63">
        <v>1</v>
      </c>
      <c r="I7" s="63">
        <v>28</v>
      </c>
      <c r="J7" s="63">
        <v>9</v>
      </c>
    </row>
    <row r="8" spans="1:10" ht="15">
      <c r="A8" s="64" t="s">
        <v>270</v>
      </c>
      <c r="B8" s="63" t="s">
        <v>146</v>
      </c>
      <c r="C8" s="63">
        <v>35</v>
      </c>
      <c r="D8" s="63">
        <v>529</v>
      </c>
      <c r="E8" s="66">
        <v>15.1</v>
      </c>
      <c r="F8" s="63">
        <v>71</v>
      </c>
      <c r="G8" s="63">
        <v>5</v>
      </c>
      <c r="H8" s="63">
        <v>0</v>
      </c>
      <c r="I8" s="63">
        <v>29</v>
      </c>
      <c r="J8" s="63">
        <v>6</v>
      </c>
    </row>
    <row r="9" spans="1:10" ht="15">
      <c r="A9" s="64" t="s">
        <v>271</v>
      </c>
      <c r="B9" s="63" t="s">
        <v>134</v>
      </c>
      <c r="C9" s="63">
        <v>30</v>
      </c>
      <c r="D9" s="63">
        <v>518</v>
      </c>
      <c r="E9" s="66">
        <v>17.3</v>
      </c>
      <c r="F9" s="63">
        <v>65</v>
      </c>
      <c r="G9" s="63">
        <v>3</v>
      </c>
      <c r="H9" s="63">
        <v>1</v>
      </c>
      <c r="I9" s="63">
        <v>24</v>
      </c>
      <c r="J9" s="63">
        <v>8</v>
      </c>
    </row>
    <row r="10" spans="1:10" ht="15">
      <c r="A10" s="64" t="s">
        <v>188</v>
      </c>
      <c r="B10" s="63" t="s">
        <v>148</v>
      </c>
      <c r="C10" s="63">
        <v>61</v>
      </c>
      <c r="D10" s="63">
        <v>516</v>
      </c>
      <c r="E10" s="66">
        <v>8.5</v>
      </c>
      <c r="F10" s="63">
        <v>30</v>
      </c>
      <c r="G10" s="63">
        <v>0</v>
      </c>
      <c r="H10" s="63">
        <v>1</v>
      </c>
      <c r="I10" s="63">
        <v>32</v>
      </c>
      <c r="J10" s="63">
        <v>10</v>
      </c>
    </row>
    <row r="11" spans="1:10" ht="15">
      <c r="A11" s="64" t="s">
        <v>272</v>
      </c>
      <c r="B11" s="63" t="s">
        <v>146</v>
      </c>
      <c r="C11" s="63">
        <v>53</v>
      </c>
      <c r="D11" s="63">
        <v>514</v>
      </c>
      <c r="E11" s="66">
        <v>9.7</v>
      </c>
      <c r="F11" s="63">
        <v>76</v>
      </c>
      <c r="G11" s="63">
        <v>5</v>
      </c>
      <c r="H11" s="63">
        <v>2</v>
      </c>
      <c r="I11" s="63">
        <v>30</v>
      </c>
      <c r="J11" s="63">
        <v>11</v>
      </c>
    </row>
    <row r="12" spans="1:10" ht="15">
      <c r="A12" s="64" t="s">
        <v>273</v>
      </c>
      <c r="B12" s="63" t="s">
        <v>132</v>
      </c>
      <c r="C12" s="63">
        <v>38</v>
      </c>
      <c r="D12" s="63">
        <v>505</v>
      </c>
      <c r="E12" s="66">
        <v>13.3</v>
      </c>
      <c r="F12" s="63">
        <v>47</v>
      </c>
      <c r="G12" s="63">
        <v>4</v>
      </c>
      <c r="H12" s="63">
        <v>0</v>
      </c>
      <c r="I12" s="63">
        <v>28</v>
      </c>
      <c r="J12" s="63">
        <v>12</v>
      </c>
    </row>
    <row r="13" spans="1:10" ht="15">
      <c r="A13" s="64" t="s">
        <v>274</v>
      </c>
      <c r="B13" s="63" t="s">
        <v>142</v>
      </c>
      <c r="C13" s="63">
        <v>53</v>
      </c>
      <c r="D13" s="63">
        <v>504</v>
      </c>
      <c r="E13" s="66">
        <v>9.5</v>
      </c>
      <c r="F13" s="63">
        <v>53</v>
      </c>
      <c r="G13" s="63">
        <v>2</v>
      </c>
      <c r="H13" s="63">
        <v>2</v>
      </c>
      <c r="I13" s="63">
        <v>30</v>
      </c>
      <c r="J13" s="63">
        <v>10</v>
      </c>
    </row>
    <row r="14" spans="1:10" ht="15">
      <c r="A14" s="64" t="s">
        <v>275</v>
      </c>
      <c r="B14" s="63" t="s">
        <v>138</v>
      </c>
      <c r="C14" s="63">
        <v>24</v>
      </c>
      <c r="D14" s="63">
        <v>485</v>
      </c>
      <c r="E14" s="66">
        <v>20.2</v>
      </c>
      <c r="F14" s="63">
        <v>64</v>
      </c>
      <c r="G14" s="63">
        <v>2</v>
      </c>
      <c r="H14" s="63">
        <v>0</v>
      </c>
      <c r="I14" s="63">
        <v>19</v>
      </c>
      <c r="J14" s="63">
        <v>4</v>
      </c>
    </row>
    <row r="15" spans="1:10" ht="15">
      <c r="A15" s="64" t="s">
        <v>276</v>
      </c>
      <c r="B15" s="63" t="s">
        <v>128</v>
      </c>
      <c r="C15" s="63">
        <v>28</v>
      </c>
      <c r="D15" s="63">
        <v>484</v>
      </c>
      <c r="E15" s="66">
        <v>17.3</v>
      </c>
      <c r="F15" s="63">
        <v>59</v>
      </c>
      <c r="G15" s="63">
        <v>1</v>
      </c>
      <c r="H15" s="63">
        <v>0</v>
      </c>
      <c r="I15" s="63">
        <v>21</v>
      </c>
      <c r="J15" s="63">
        <v>8</v>
      </c>
    </row>
    <row r="16" spans="1:10" ht="15">
      <c r="A16" s="64" t="s">
        <v>192</v>
      </c>
      <c r="B16" s="63" t="s">
        <v>130</v>
      </c>
      <c r="C16" s="63">
        <v>53</v>
      </c>
      <c r="D16" s="63">
        <v>478</v>
      </c>
      <c r="E16" s="66">
        <v>9</v>
      </c>
      <c r="F16" s="63">
        <v>34</v>
      </c>
      <c r="G16" s="63">
        <v>2</v>
      </c>
      <c r="H16" s="63">
        <v>0</v>
      </c>
      <c r="I16" s="63">
        <v>27</v>
      </c>
      <c r="J16" s="63">
        <v>10</v>
      </c>
    </row>
    <row r="17" spans="1:10" ht="15">
      <c r="A17" s="64" t="s">
        <v>277</v>
      </c>
      <c r="B17" s="63" t="s">
        <v>132</v>
      </c>
      <c r="C17" s="63">
        <v>41</v>
      </c>
      <c r="D17" s="63">
        <v>459</v>
      </c>
      <c r="E17" s="66">
        <v>11.2</v>
      </c>
      <c r="F17" s="62">
        <v>77</v>
      </c>
      <c r="G17" s="63">
        <v>2</v>
      </c>
      <c r="H17" s="63">
        <v>1</v>
      </c>
      <c r="I17" s="63">
        <v>26</v>
      </c>
      <c r="J17" s="63">
        <v>6</v>
      </c>
    </row>
    <row r="18" spans="1:10" ht="15">
      <c r="A18" s="64" t="s">
        <v>278</v>
      </c>
      <c r="B18" s="63" t="s">
        <v>166</v>
      </c>
      <c r="C18" s="63">
        <v>33</v>
      </c>
      <c r="D18" s="63">
        <v>457</v>
      </c>
      <c r="E18" s="66">
        <v>13.8</v>
      </c>
      <c r="F18" s="63">
        <v>61</v>
      </c>
      <c r="G18" s="63">
        <v>3</v>
      </c>
      <c r="H18" s="63">
        <v>0</v>
      </c>
      <c r="I18" s="63">
        <v>24</v>
      </c>
      <c r="J18" s="63">
        <v>10</v>
      </c>
    </row>
    <row r="19" spans="1:10" ht="15">
      <c r="A19" s="64" t="s">
        <v>279</v>
      </c>
      <c r="B19" s="63" t="s">
        <v>174</v>
      </c>
      <c r="C19" s="63">
        <v>25</v>
      </c>
      <c r="D19" s="63">
        <v>454</v>
      </c>
      <c r="E19" s="66">
        <v>18.2</v>
      </c>
      <c r="F19" s="63">
        <v>70</v>
      </c>
      <c r="G19" s="63">
        <v>3</v>
      </c>
      <c r="H19" s="63">
        <v>0</v>
      </c>
      <c r="I19" s="63">
        <v>19</v>
      </c>
      <c r="J19" s="63">
        <v>7</v>
      </c>
    </row>
    <row r="20" spans="1:10" ht="15">
      <c r="A20" s="64" t="s">
        <v>280</v>
      </c>
      <c r="B20" s="63" t="s">
        <v>160</v>
      </c>
      <c r="C20" s="63">
        <v>29</v>
      </c>
      <c r="D20" s="63">
        <v>446</v>
      </c>
      <c r="E20" s="66">
        <v>15.4</v>
      </c>
      <c r="F20" s="63">
        <v>60</v>
      </c>
      <c r="G20" s="63">
        <v>3</v>
      </c>
      <c r="H20" s="63">
        <v>0</v>
      </c>
      <c r="I20" s="63">
        <v>20</v>
      </c>
      <c r="J20" s="63">
        <v>5</v>
      </c>
    </row>
    <row r="21" spans="1:10" ht="15">
      <c r="A21" s="64" t="s">
        <v>281</v>
      </c>
      <c r="B21" s="63" t="s">
        <v>128</v>
      </c>
      <c r="C21" s="63">
        <v>36</v>
      </c>
      <c r="D21" s="63">
        <v>444</v>
      </c>
      <c r="E21" s="66">
        <v>12.3</v>
      </c>
      <c r="F21" s="63">
        <v>43</v>
      </c>
      <c r="G21" s="63">
        <v>5</v>
      </c>
      <c r="H21" s="63">
        <v>0</v>
      </c>
      <c r="I21" s="63">
        <v>32</v>
      </c>
      <c r="J21" s="63">
        <v>8</v>
      </c>
    </row>
    <row r="22" spans="1:10" ht="15">
      <c r="A22" s="64" t="s">
        <v>282</v>
      </c>
      <c r="B22" s="63" t="s">
        <v>132</v>
      </c>
      <c r="C22" s="63">
        <v>47</v>
      </c>
      <c r="D22" s="63">
        <v>438</v>
      </c>
      <c r="E22" s="66">
        <v>9.3</v>
      </c>
      <c r="F22" s="63">
        <v>20</v>
      </c>
      <c r="G22" s="63">
        <v>3</v>
      </c>
      <c r="H22" s="63">
        <v>0</v>
      </c>
      <c r="I22" s="63">
        <v>27</v>
      </c>
      <c r="J22" s="63">
        <v>8</v>
      </c>
    </row>
    <row r="23" spans="1:10" ht="15">
      <c r="A23" s="64" t="s">
        <v>254</v>
      </c>
      <c r="B23" s="63" t="s">
        <v>130</v>
      </c>
      <c r="C23" s="63">
        <v>38</v>
      </c>
      <c r="D23" s="63">
        <v>435</v>
      </c>
      <c r="E23" s="66">
        <v>11.4</v>
      </c>
      <c r="F23" s="63">
        <v>35</v>
      </c>
      <c r="G23" s="63">
        <v>2</v>
      </c>
      <c r="H23" s="63">
        <v>0</v>
      </c>
      <c r="I23" s="63">
        <v>26</v>
      </c>
      <c r="J23" s="63">
        <v>6</v>
      </c>
    </row>
    <row r="24" spans="1:10" ht="15">
      <c r="A24" s="64" t="s">
        <v>283</v>
      </c>
      <c r="B24" s="63" t="s">
        <v>168</v>
      </c>
      <c r="C24" s="63">
        <v>27</v>
      </c>
      <c r="D24" s="63">
        <v>433</v>
      </c>
      <c r="E24" s="66">
        <v>16</v>
      </c>
      <c r="F24" s="63">
        <v>59</v>
      </c>
      <c r="G24" s="63">
        <v>4</v>
      </c>
      <c r="H24" s="63">
        <v>0</v>
      </c>
      <c r="I24" s="63">
        <v>22</v>
      </c>
      <c r="J24" s="63">
        <v>5</v>
      </c>
    </row>
    <row r="25" spans="1:10" ht="15">
      <c r="A25" s="64" t="s">
        <v>284</v>
      </c>
      <c r="B25" s="63" t="s">
        <v>158</v>
      </c>
      <c r="C25" s="63">
        <v>36</v>
      </c>
      <c r="D25" s="63">
        <v>423</v>
      </c>
      <c r="E25" s="66">
        <v>11.8</v>
      </c>
      <c r="F25" s="63">
        <v>44</v>
      </c>
      <c r="G25" s="63">
        <v>3</v>
      </c>
      <c r="H25" s="63">
        <v>0</v>
      </c>
      <c r="I25" s="63">
        <v>19</v>
      </c>
      <c r="J25" s="63">
        <v>6</v>
      </c>
    </row>
    <row r="26" spans="1:10" ht="15">
      <c r="A26" s="64" t="s">
        <v>285</v>
      </c>
      <c r="B26" s="63" t="s">
        <v>160</v>
      </c>
      <c r="C26" s="63">
        <v>44</v>
      </c>
      <c r="D26" s="63">
        <v>412</v>
      </c>
      <c r="E26" s="66">
        <v>9.4</v>
      </c>
      <c r="F26" s="63">
        <v>44</v>
      </c>
      <c r="G26" s="63">
        <v>4</v>
      </c>
      <c r="H26" s="63">
        <v>0</v>
      </c>
      <c r="I26" s="63">
        <v>22</v>
      </c>
      <c r="J26" s="63">
        <v>9</v>
      </c>
    </row>
    <row r="27" spans="1:10" ht="15">
      <c r="A27" s="64" t="s">
        <v>286</v>
      </c>
      <c r="B27" s="63" t="s">
        <v>148</v>
      </c>
      <c r="C27" s="63">
        <v>28</v>
      </c>
      <c r="D27" s="63">
        <v>409</v>
      </c>
      <c r="E27" s="66">
        <v>14.6</v>
      </c>
      <c r="F27" s="63">
        <v>57</v>
      </c>
      <c r="G27" s="63">
        <v>6</v>
      </c>
      <c r="H27" s="63">
        <v>0</v>
      </c>
      <c r="I27" s="63">
        <v>23</v>
      </c>
      <c r="J27" s="63">
        <v>12</v>
      </c>
    </row>
    <row r="28" spans="1:10" ht="15">
      <c r="A28" s="64" t="s">
        <v>287</v>
      </c>
      <c r="B28" s="63" t="s">
        <v>168</v>
      </c>
      <c r="C28" s="63">
        <v>18</v>
      </c>
      <c r="D28" s="63">
        <v>408</v>
      </c>
      <c r="E28" s="67">
        <v>22.7</v>
      </c>
      <c r="F28" s="63">
        <v>73</v>
      </c>
      <c r="G28" s="63">
        <v>1</v>
      </c>
      <c r="H28" s="63">
        <v>0</v>
      </c>
      <c r="I28" s="63">
        <v>17</v>
      </c>
      <c r="J28" s="63">
        <v>3</v>
      </c>
    </row>
    <row r="29" spans="1:10" ht="15">
      <c r="A29" s="64" t="s">
        <v>209</v>
      </c>
      <c r="B29" s="63" t="s">
        <v>128</v>
      </c>
      <c r="C29" s="63">
        <v>38</v>
      </c>
      <c r="D29" s="63">
        <v>393</v>
      </c>
      <c r="E29" s="66">
        <v>10.3</v>
      </c>
      <c r="F29" s="63">
        <v>53</v>
      </c>
      <c r="G29" s="63">
        <v>4</v>
      </c>
      <c r="H29" s="63">
        <v>1</v>
      </c>
      <c r="I29" s="63">
        <v>24</v>
      </c>
      <c r="J29" s="63">
        <v>7</v>
      </c>
    </row>
    <row r="30" spans="1:10" ht="15">
      <c r="A30" s="64" t="s">
        <v>288</v>
      </c>
      <c r="B30" s="63" t="s">
        <v>128</v>
      </c>
      <c r="C30" s="63">
        <v>32</v>
      </c>
      <c r="D30" s="63">
        <v>381</v>
      </c>
      <c r="E30" s="66">
        <v>11.9</v>
      </c>
      <c r="F30" s="63">
        <v>27</v>
      </c>
      <c r="G30" s="63">
        <v>4</v>
      </c>
      <c r="H30" s="63">
        <v>0</v>
      </c>
      <c r="I30" s="63">
        <v>22</v>
      </c>
      <c r="J30" s="63">
        <v>7</v>
      </c>
    </row>
    <row r="31" spans="1:10" ht="15">
      <c r="A31" s="64" t="s">
        <v>289</v>
      </c>
      <c r="B31" s="63" t="s">
        <v>172</v>
      </c>
      <c r="C31" s="63">
        <v>41</v>
      </c>
      <c r="D31" s="63">
        <v>378</v>
      </c>
      <c r="E31" s="66">
        <v>9.2</v>
      </c>
      <c r="F31" s="63">
        <v>35</v>
      </c>
      <c r="G31" s="63">
        <v>3</v>
      </c>
      <c r="H31" s="63">
        <v>0</v>
      </c>
      <c r="I31" s="63">
        <v>22</v>
      </c>
      <c r="J31" s="63">
        <v>2</v>
      </c>
    </row>
    <row r="32" spans="1:10" ht="15">
      <c r="A32" s="64" t="s">
        <v>290</v>
      </c>
      <c r="B32" s="63" t="s">
        <v>156</v>
      </c>
      <c r="C32" s="63">
        <v>38</v>
      </c>
      <c r="D32" s="63">
        <v>374</v>
      </c>
      <c r="E32" s="66">
        <v>9.8</v>
      </c>
      <c r="F32" s="63">
        <v>31</v>
      </c>
      <c r="G32" s="63">
        <v>4</v>
      </c>
      <c r="H32" s="63">
        <v>0</v>
      </c>
      <c r="I32" s="63">
        <v>22</v>
      </c>
      <c r="J32" s="63">
        <v>10</v>
      </c>
    </row>
    <row r="33" spans="1:10" ht="15">
      <c r="A33" s="64" t="s">
        <v>291</v>
      </c>
      <c r="B33" s="63" t="s">
        <v>144</v>
      </c>
      <c r="C33" s="63">
        <v>47</v>
      </c>
      <c r="D33" s="63">
        <v>370</v>
      </c>
      <c r="E33" s="66">
        <v>7.9</v>
      </c>
      <c r="F33" s="63">
        <v>26</v>
      </c>
      <c r="G33" s="63">
        <v>3</v>
      </c>
      <c r="H33" s="63">
        <v>0</v>
      </c>
      <c r="I33" s="63">
        <v>30</v>
      </c>
      <c r="J33" s="63">
        <v>9</v>
      </c>
    </row>
    <row r="34" spans="1:10" ht="15">
      <c r="A34" s="64" t="s">
        <v>190</v>
      </c>
      <c r="B34" s="63" t="s">
        <v>134</v>
      </c>
      <c r="C34" s="63">
        <v>46</v>
      </c>
      <c r="D34" s="63">
        <v>369</v>
      </c>
      <c r="E34" s="66">
        <v>8</v>
      </c>
      <c r="F34" s="63">
        <v>18</v>
      </c>
      <c r="G34" s="63">
        <v>0</v>
      </c>
      <c r="H34" s="63">
        <v>1</v>
      </c>
      <c r="I34" s="63">
        <v>20</v>
      </c>
      <c r="J34" s="63">
        <v>13</v>
      </c>
    </row>
    <row r="35" spans="1:10" ht="15">
      <c r="A35" s="64" t="s">
        <v>292</v>
      </c>
      <c r="B35" s="63" t="s">
        <v>152</v>
      </c>
      <c r="C35" s="63">
        <v>33</v>
      </c>
      <c r="D35" s="63">
        <v>368</v>
      </c>
      <c r="E35" s="66">
        <v>11.2</v>
      </c>
      <c r="F35" s="63">
        <v>58</v>
      </c>
      <c r="G35" s="63">
        <v>1</v>
      </c>
      <c r="H35" s="63">
        <v>0</v>
      </c>
      <c r="I35" s="63">
        <v>20</v>
      </c>
      <c r="J35" s="63">
        <v>7</v>
      </c>
    </row>
    <row r="36" spans="1:10" ht="15">
      <c r="A36" s="64" t="s">
        <v>293</v>
      </c>
      <c r="B36" s="63" t="s">
        <v>152</v>
      </c>
      <c r="C36" s="63">
        <v>30</v>
      </c>
      <c r="D36" s="63">
        <v>368</v>
      </c>
      <c r="E36" s="66">
        <v>12.3</v>
      </c>
      <c r="F36" s="63">
        <v>38</v>
      </c>
      <c r="G36" s="63">
        <v>1</v>
      </c>
      <c r="H36" s="63">
        <v>0</v>
      </c>
      <c r="I36" s="63">
        <v>22</v>
      </c>
      <c r="J36" s="63">
        <v>3</v>
      </c>
    </row>
    <row r="37" spans="1:10" ht="15">
      <c r="A37" s="64" t="s">
        <v>212</v>
      </c>
      <c r="B37" s="63" t="s">
        <v>140</v>
      </c>
      <c r="C37" s="63">
        <v>36</v>
      </c>
      <c r="D37" s="63">
        <v>366</v>
      </c>
      <c r="E37" s="66">
        <v>10.2</v>
      </c>
      <c r="F37" s="63">
        <v>62</v>
      </c>
      <c r="G37" s="63">
        <v>3</v>
      </c>
      <c r="H37" s="63">
        <v>0</v>
      </c>
      <c r="I37" s="63">
        <v>20</v>
      </c>
      <c r="J37" s="63">
        <v>7</v>
      </c>
    </row>
    <row r="38" spans="1:10" ht="15">
      <c r="A38" s="64" t="s">
        <v>294</v>
      </c>
      <c r="B38" s="63" t="s">
        <v>142</v>
      </c>
      <c r="C38" s="63">
        <v>23</v>
      </c>
      <c r="D38" s="63">
        <v>365</v>
      </c>
      <c r="E38" s="66">
        <v>15.9</v>
      </c>
      <c r="F38" s="63">
        <v>63</v>
      </c>
      <c r="G38" s="63">
        <v>5</v>
      </c>
      <c r="H38" s="63">
        <v>1</v>
      </c>
      <c r="I38" s="63">
        <v>13</v>
      </c>
      <c r="J38" s="63">
        <v>6</v>
      </c>
    </row>
    <row r="39" spans="1:10" ht="15">
      <c r="A39" s="64" t="s">
        <v>295</v>
      </c>
      <c r="B39" s="63" t="s">
        <v>150</v>
      </c>
      <c r="C39" s="63">
        <v>23</v>
      </c>
      <c r="D39" s="63">
        <v>362</v>
      </c>
      <c r="E39" s="66">
        <v>15.7</v>
      </c>
      <c r="F39" s="63">
        <v>52</v>
      </c>
      <c r="G39" s="63">
        <v>2</v>
      </c>
      <c r="H39" s="63">
        <v>0</v>
      </c>
      <c r="I39" s="63">
        <v>18</v>
      </c>
      <c r="J39" s="63">
        <v>5</v>
      </c>
    </row>
    <row r="40" spans="1:10" ht="15">
      <c r="A40" s="64" t="s">
        <v>296</v>
      </c>
      <c r="B40" s="63" t="s">
        <v>128</v>
      </c>
      <c r="C40" s="63">
        <v>37</v>
      </c>
      <c r="D40" s="63">
        <v>354</v>
      </c>
      <c r="E40" s="66">
        <v>9.6</v>
      </c>
      <c r="F40" s="63">
        <v>20</v>
      </c>
      <c r="G40" s="63">
        <v>3</v>
      </c>
      <c r="H40" s="62">
        <v>3</v>
      </c>
      <c r="I40" s="63">
        <v>24</v>
      </c>
      <c r="J40" s="63">
        <v>4</v>
      </c>
    </row>
    <row r="41" spans="1:10" ht="15">
      <c r="A41" s="64" t="s">
        <v>297</v>
      </c>
      <c r="B41" s="63" t="s">
        <v>172</v>
      </c>
      <c r="C41" s="63">
        <v>31</v>
      </c>
      <c r="D41" s="63">
        <v>353</v>
      </c>
      <c r="E41" s="66">
        <v>11.4</v>
      </c>
      <c r="F41" s="63">
        <v>53</v>
      </c>
      <c r="G41" s="63">
        <v>1</v>
      </c>
      <c r="H41" s="63">
        <v>1</v>
      </c>
      <c r="I41" s="63">
        <v>18</v>
      </c>
      <c r="J41" s="63">
        <v>6</v>
      </c>
    </row>
    <row r="42" spans="1:10" ht="15">
      <c r="A42" s="64" t="s">
        <v>298</v>
      </c>
      <c r="B42" s="63" t="s">
        <v>138</v>
      </c>
      <c r="C42" s="63">
        <v>42</v>
      </c>
      <c r="D42" s="63">
        <v>346</v>
      </c>
      <c r="E42" s="66">
        <v>8.2</v>
      </c>
      <c r="F42" s="63">
        <v>33</v>
      </c>
      <c r="G42" s="63">
        <v>1</v>
      </c>
      <c r="H42" s="63">
        <v>0</v>
      </c>
      <c r="I42" s="63">
        <v>19</v>
      </c>
      <c r="J42" s="63">
        <v>14</v>
      </c>
    </row>
    <row r="43" spans="1:10" ht="15">
      <c r="A43" s="64" t="s">
        <v>299</v>
      </c>
      <c r="B43" s="63" t="s">
        <v>150</v>
      </c>
      <c r="C43" s="63">
        <v>31</v>
      </c>
      <c r="D43" s="63">
        <v>343</v>
      </c>
      <c r="E43" s="66">
        <v>11.1</v>
      </c>
      <c r="F43" s="63">
        <v>41</v>
      </c>
      <c r="G43" s="63">
        <v>2</v>
      </c>
      <c r="H43" s="63">
        <v>0</v>
      </c>
      <c r="I43" s="63">
        <v>20</v>
      </c>
      <c r="J43" s="63">
        <v>8</v>
      </c>
    </row>
    <row r="44" spans="1:10" ht="15">
      <c r="A44" s="64" t="s">
        <v>300</v>
      </c>
      <c r="B44" s="63" t="s">
        <v>148</v>
      </c>
      <c r="C44" s="63">
        <v>23</v>
      </c>
      <c r="D44" s="63">
        <v>343</v>
      </c>
      <c r="E44" s="66">
        <v>14.9</v>
      </c>
      <c r="F44" s="63">
        <v>52</v>
      </c>
      <c r="G44" s="63">
        <v>1</v>
      </c>
      <c r="H44" s="63">
        <v>0</v>
      </c>
      <c r="I44" s="63">
        <v>17</v>
      </c>
      <c r="J44" s="63">
        <v>6</v>
      </c>
    </row>
    <row r="45" spans="1:10" ht="15">
      <c r="A45" s="64" t="s">
        <v>301</v>
      </c>
      <c r="B45" s="63" t="s">
        <v>164</v>
      </c>
      <c r="C45" s="63">
        <v>9</v>
      </c>
      <c r="D45" s="63">
        <v>336</v>
      </c>
      <c r="E45" s="66">
        <v>37.3</v>
      </c>
      <c r="F45" s="63">
        <v>72</v>
      </c>
      <c r="G45" s="63">
        <v>2</v>
      </c>
      <c r="H45" s="63">
        <v>0</v>
      </c>
      <c r="I45" s="63">
        <v>9</v>
      </c>
      <c r="J45" s="63">
        <v>3</v>
      </c>
    </row>
    <row r="46" spans="1:10" ht="15">
      <c r="A46" s="64" t="s">
        <v>302</v>
      </c>
      <c r="B46" s="63" t="s">
        <v>172</v>
      </c>
      <c r="C46" s="63">
        <v>24</v>
      </c>
      <c r="D46" s="63">
        <v>331</v>
      </c>
      <c r="E46" s="66">
        <v>13.8</v>
      </c>
      <c r="F46" s="63">
        <v>33</v>
      </c>
      <c r="G46" s="63">
        <v>2</v>
      </c>
      <c r="H46" s="63">
        <v>0</v>
      </c>
      <c r="I46" s="63">
        <v>16</v>
      </c>
      <c r="J46" s="63">
        <v>8</v>
      </c>
    </row>
    <row r="47" spans="1:10" ht="15">
      <c r="A47" s="64" t="s">
        <v>303</v>
      </c>
      <c r="B47" s="63" t="s">
        <v>158</v>
      </c>
      <c r="C47" s="63">
        <v>25</v>
      </c>
      <c r="D47" s="63">
        <v>329</v>
      </c>
      <c r="E47" s="66">
        <v>13.2</v>
      </c>
      <c r="F47" s="63">
        <v>37</v>
      </c>
      <c r="G47" s="63">
        <v>2</v>
      </c>
      <c r="H47" s="63">
        <v>1</v>
      </c>
      <c r="I47" s="63">
        <v>17</v>
      </c>
      <c r="J47" s="63">
        <v>6</v>
      </c>
    </row>
    <row r="48" spans="1:10" ht="15">
      <c r="A48" s="64" t="s">
        <v>304</v>
      </c>
      <c r="B48" s="63" t="s">
        <v>156</v>
      </c>
      <c r="C48" s="63">
        <v>21</v>
      </c>
      <c r="D48" s="63">
        <v>327</v>
      </c>
      <c r="E48" s="66">
        <v>15.6</v>
      </c>
      <c r="F48" s="63">
        <v>36</v>
      </c>
      <c r="G48" s="63">
        <v>4</v>
      </c>
      <c r="H48" s="63">
        <v>0</v>
      </c>
      <c r="I48" s="63">
        <v>16</v>
      </c>
      <c r="J48" s="63">
        <v>4</v>
      </c>
    </row>
    <row r="49" spans="1:10" ht="15">
      <c r="A49" s="64" t="s">
        <v>305</v>
      </c>
      <c r="B49" s="63" t="s">
        <v>144</v>
      </c>
      <c r="C49" s="63">
        <v>25</v>
      </c>
      <c r="D49" s="63">
        <v>327</v>
      </c>
      <c r="E49" s="66">
        <v>13.1</v>
      </c>
      <c r="F49" s="63">
        <v>39</v>
      </c>
      <c r="G49" s="63">
        <v>5</v>
      </c>
      <c r="H49" s="63">
        <v>0</v>
      </c>
      <c r="I49" s="63">
        <v>24</v>
      </c>
      <c r="J49" s="63">
        <v>4</v>
      </c>
    </row>
    <row r="50" spans="1:10" ht="15">
      <c r="A50" s="64" t="s">
        <v>306</v>
      </c>
      <c r="B50" s="63" t="s">
        <v>152</v>
      </c>
      <c r="C50" s="63">
        <v>16</v>
      </c>
      <c r="D50" s="63">
        <v>326</v>
      </c>
      <c r="E50" s="66">
        <v>20.4</v>
      </c>
      <c r="F50" s="63">
        <v>56</v>
      </c>
      <c r="G50" s="63">
        <v>1</v>
      </c>
      <c r="H50" s="63">
        <v>0</v>
      </c>
      <c r="I50" s="63">
        <v>15</v>
      </c>
      <c r="J50" s="63">
        <v>1</v>
      </c>
    </row>
    <row r="51" spans="1:10" ht="15">
      <c r="A51" s="64" t="s">
        <v>307</v>
      </c>
      <c r="B51" s="63" t="s">
        <v>132</v>
      </c>
      <c r="C51" s="63">
        <v>34</v>
      </c>
      <c r="D51" s="63">
        <v>323</v>
      </c>
      <c r="E51" s="66">
        <v>9.5</v>
      </c>
      <c r="F51" s="63">
        <v>34</v>
      </c>
      <c r="G51" s="63">
        <v>1</v>
      </c>
      <c r="H51" s="63">
        <v>1</v>
      </c>
      <c r="I51" s="63">
        <v>19</v>
      </c>
      <c r="J51" s="63">
        <v>6</v>
      </c>
    </row>
    <row r="52" spans="1:10" ht="15">
      <c r="A52" s="64" t="s">
        <v>183</v>
      </c>
      <c r="B52" s="63" t="s">
        <v>138</v>
      </c>
      <c r="C52" s="63">
        <v>34</v>
      </c>
      <c r="D52" s="63">
        <v>314</v>
      </c>
      <c r="E52" s="66">
        <v>9.2</v>
      </c>
      <c r="F52" s="63">
        <v>39</v>
      </c>
      <c r="G52" s="63">
        <v>2</v>
      </c>
      <c r="H52" s="63">
        <v>1</v>
      </c>
      <c r="I52" s="63">
        <v>18</v>
      </c>
      <c r="J52" s="63">
        <v>10</v>
      </c>
    </row>
    <row r="53" spans="1:10" ht="15">
      <c r="A53" s="64" t="s">
        <v>308</v>
      </c>
      <c r="B53" s="63" t="s">
        <v>136</v>
      </c>
      <c r="C53" s="63">
        <v>31</v>
      </c>
      <c r="D53" s="63">
        <v>314</v>
      </c>
      <c r="E53" s="66">
        <v>10.1</v>
      </c>
      <c r="F53" s="63">
        <v>20</v>
      </c>
      <c r="G53" s="63">
        <v>4</v>
      </c>
      <c r="H53" s="63">
        <v>0</v>
      </c>
      <c r="I53" s="63">
        <v>24</v>
      </c>
      <c r="J53" s="63">
        <v>4</v>
      </c>
    </row>
    <row r="54" spans="1:10" ht="15">
      <c r="A54" s="64" t="s">
        <v>309</v>
      </c>
      <c r="B54" s="63" t="s">
        <v>166</v>
      </c>
      <c r="C54" s="63">
        <v>27</v>
      </c>
      <c r="D54" s="63">
        <v>314</v>
      </c>
      <c r="E54" s="66">
        <v>11.6</v>
      </c>
      <c r="F54" s="63">
        <v>30</v>
      </c>
      <c r="G54" s="63">
        <v>3</v>
      </c>
      <c r="H54" s="63">
        <v>0</v>
      </c>
      <c r="I54" s="63">
        <v>18</v>
      </c>
      <c r="J54" s="63">
        <v>8</v>
      </c>
    </row>
    <row r="55" spans="1:10" ht="15">
      <c r="A55" s="64" t="s">
        <v>187</v>
      </c>
      <c r="B55" s="63" t="s">
        <v>160</v>
      </c>
      <c r="C55" s="63">
        <v>33</v>
      </c>
      <c r="D55" s="63">
        <v>308</v>
      </c>
      <c r="E55" s="66">
        <v>9.3</v>
      </c>
      <c r="F55" s="63">
        <v>31</v>
      </c>
      <c r="G55" s="63">
        <v>1</v>
      </c>
      <c r="H55" s="63">
        <v>0</v>
      </c>
      <c r="I55" s="63">
        <v>21</v>
      </c>
      <c r="J55" s="63">
        <v>9</v>
      </c>
    </row>
    <row r="56" spans="1:10" ht="15">
      <c r="A56" s="64" t="s">
        <v>310</v>
      </c>
      <c r="B56" s="63" t="s">
        <v>144</v>
      </c>
      <c r="C56" s="63">
        <v>36</v>
      </c>
      <c r="D56" s="63">
        <v>306</v>
      </c>
      <c r="E56" s="66">
        <v>8.5</v>
      </c>
      <c r="F56" s="63">
        <v>20</v>
      </c>
      <c r="G56" s="63">
        <v>4</v>
      </c>
      <c r="H56" s="63">
        <v>1</v>
      </c>
      <c r="I56" s="63">
        <v>20</v>
      </c>
      <c r="J56" s="63">
        <v>3</v>
      </c>
    </row>
    <row r="57" spans="1:10" ht="15">
      <c r="A57" s="64" t="s">
        <v>311</v>
      </c>
      <c r="B57" s="63" t="s">
        <v>150</v>
      </c>
      <c r="C57" s="63">
        <v>33</v>
      </c>
      <c r="D57" s="63">
        <v>304</v>
      </c>
      <c r="E57" s="66">
        <v>9.2</v>
      </c>
      <c r="F57" s="63">
        <v>15</v>
      </c>
      <c r="G57" s="63">
        <v>4</v>
      </c>
      <c r="H57" s="63">
        <v>1</v>
      </c>
      <c r="I57" s="63">
        <v>23</v>
      </c>
      <c r="J57" s="63">
        <v>2</v>
      </c>
    </row>
    <row r="58" spans="1:10" ht="15">
      <c r="A58" s="64" t="s">
        <v>215</v>
      </c>
      <c r="B58" s="63" t="s">
        <v>146</v>
      </c>
      <c r="C58" s="63">
        <v>40</v>
      </c>
      <c r="D58" s="63">
        <v>303</v>
      </c>
      <c r="E58" s="66">
        <v>7.6</v>
      </c>
      <c r="F58" s="63">
        <v>20</v>
      </c>
      <c r="G58" s="63">
        <v>0</v>
      </c>
      <c r="H58" s="63">
        <v>1</v>
      </c>
      <c r="I58" s="63">
        <v>15</v>
      </c>
      <c r="J58" s="62">
        <v>18</v>
      </c>
    </row>
    <row r="59" spans="1:10" ht="15">
      <c r="A59" s="64" t="s">
        <v>312</v>
      </c>
      <c r="B59" s="63" t="s">
        <v>148</v>
      </c>
      <c r="C59" s="63">
        <v>31</v>
      </c>
      <c r="D59" s="63">
        <v>303</v>
      </c>
      <c r="E59" s="66">
        <v>9.8</v>
      </c>
      <c r="F59" s="63">
        <v>20</v>
      </c>
      <c r="G59" s="63">
        <v>4</v>
      </c>
      <c r="H59" s="63">
        <v>0</v>
      </c>
      <c r="I59" s="63">
        <v>25</v>
      </c>
      <c r="J59" s="63">
        <v>10</v>
      </c>
    </row>
    <row r="60" spans="1:10" ht="15">
      <c r="A60" s="64" t="s">
        <v>313</v>
      </c>
      <c r="B60" s="63" t="s">
        <v>136</v>
      </c>
      <c r="C60" s="63">
        <v>27</v>
      </c>
      <c r="D60" s="63">
        <v>296</v>
      </c>
      <c r="E60" s="66">
        <v>11</v>
      </c>
      <c r="F60" s="63">
        <v>39</v>
      </c>
      <c r="G60" s="63">
        <v>1</v>
      </c>
      <c r="H60" s="63">
        <v>0</v>
      </c>
      <c r="I60" s="63">
        <v>19</v>
      </c>
      <c r="J60" s="63">
        <v>6</v>
      </c>
    </row>
    <row r="61" spans="1:10" ht="15">
      <c r="A61" s="64" t="s">
        <v>314</v>
      </c>
      <c r="B61" s="63" t="s">
        <v>148</v>
      </c>
      <c r="C61" s="63">
        <v>21</v>
      </c>
      <c r="D61" s="63">
        <v>296</v>
      </c>
      <c r="E61" s="66">
        <v>14.1</v>
      </c>
      <c r="F61" s="63">
        <v>60</v>
      </c>
      <c r="G61" s="63">
        <v>2</v>
      </c>
      <c r="H61" s="63">
        <v>0</v>
      </c>
      <c r="I61" s="63">
        <v>13</v>
      </c>
      <c r="J61" s="63">
        <v>8</v>
      </c>
    </row>
    <row r="62" spans="1:10" ht="15">
      <c r="A62" s="64" t="s">
        <v>315</v>
      </c>
      <c r="B62" s="63" t="s">
        <v>170</v>
      </c>
      <c r="C62" s="63">
        <v>14</v>
      </c>
      <c r="D62" s="63">
        <v>294</v>
      </c>
      <c r="E62" s="66">
        <v>21</v>
      </c>
      <c r="F62" s="63">
        <v>63</v>
      </c>
      <c r="G62" s="63">
        <v>1</v>
      </c>
      <c r="H62" s="63">
        <v>0</v>
      </c>
      <c r="I62" s="63">
        <v>13</v>
      </c>
      <c r="J62" s="63">
        <v>8</v>
      </c>
    </row>
    <row r="63" spans="1:10" ht="15">
      <c r="A63" s="64" t="s">
        <v>189</v>
      </c>
      <c r="B63" s="63" t="s">
        <v>164</v>
      </c>
      <c r="C63" s="63">
        <v>33</v>
      </c>
      <c r="D63" s="63">
        <v>292</v>
      </c>
      <c r="E63" s="66">
        <v>8.8</v>
      </c>
      <c r="F63" s="63">
        <v>28</v>
      </c>
      <c r="G63" s="63">
        <v>0</v>
      </c>
      <c r="H63" s="63">
        <v>0</v>
      </c>
      <c r="I63" s="63">
        <v>15</v>
      </c>
      <c r="J63" s="63">
        <v>2</v>
      </c>
    </row>
    <row r="64" spans="1:10" ht="15">
      <c r="A64" s="64" t="s">
        <v>316</v>
      </c>
      <c r="B64" s="63" t="s">
        <v>162</v>
      </c>
      <c r="C64" s="63">
        <v>26</v>
      </c>
      <c r="D64" s="63">
        <v>292</v>
      </c>
      <c r="E64" s="66">
        <v>11.2</v>
      </c>
      <c r="F64" s="63">
        <v>37</v>
      </c>
      <c r="G64" s="63">
        <v>3</v>
      </c>
      <c r="H64" s="63">
        <v>1</v>
      </c>
      <c r="I64" s="63">
        <v>18</v>
      </c>
      <c r="J64" s="63">
        <v>11</v>
      </c>
    </row>
    <row r="65" spans="1:10" ht="15">
      <c r="A65" s="64" t="s">
        <v>317</v>
      </c>
      <c r="B65" s="63" t="s">
        <v>164</v>
      </c>
      <c r="C65" s="63">
        <v>24</v>
      </c>
      <c r="D65" s="63">
        <v>287</v>
      </c>
      <c r="E65" s="66">
        <v>12</v>
      </c>
      <c r="F65" s="63">
        <v>27</v>
      </c>
      <c r="G65" s="63">
        <v>3</v>
      </c>
      <c r="H65" s="63">
        <v>0</v>
      </c>
      <c r="I65" s="63">
        <v>22</v>
      </c>
      <c r="J65" s="63">
        <v>10</v>
      </c>
    </row>
    <row r="66" spans="1:10" ht="15">
      <c r="A66" s="64" t="s">
        <v>318</v>
      </c>
      <c r="B66" s="63" t="s">
        <v>160</v>
      </c>
      <c r="C66" s="63">
        <v>23</v>
      </c>
      <c r="D66" s="63">
        <v>286</v>
      </c>
      <c r="E66" s="66">
        <v>12.4</v>
      </c>
      <c r="F66" s="63">
        <v>18</v>
      </c>
      <c r="G66" s="63">
        <v>4</v>
      </c>
      <c r="H66" s="63">
        <v>0</v>
      </c>
      <c r="I66" s="63">
        <v>21</v>
      </c>
      <c r="J66" s="63">
        <v>2</v>
      </c>
    </row>
    <row r="67" spans="1:10" ht="15">
      <c r="A67" s="64" t="s">
        <v>319</v>
      </c>
      <c r="B67" s="63" t="s">
        <v>164</v>
      </c>
      <c r="C67" s="63">
        <v>18</v>
      </c>
      <c r="D67" s="63">
        <v>284</v>
      </c>
      <c r="E67" s="66">
        <v>15.8</v>
      </c>
      <c r="F67" s="63">
        <v>41</v>
      </c>
      <c r="G67" s="63">
        <v>2</v>
      </c>
      <c r="H67" s="63">
        <v>0</v>
      </c>
      <c r="I67" s="63">
        <v>18</v>
      </c>
      <c r="J67" s="63">
        <v>9</v>
      </c>
    </row>
    <row r="68" spans="1:10" ht="15">
      <c r="A68" s="64" t="s">
        <v>320</v>
      </c>
      <c r="B68" s="63" t="s">
        <v>154</v>
      </c>
      <c r="C68" s="63">
        <v>34</v>
      </c>
      <c r="D68" s="63">
        <v>282</v>
      </c>
      <c r="E68" s="66">
        <v>8.3</v>
      </c>
      <c r="F68" s="63">
        <v>17</v>
      </c>
      <c r="G68" s="63">
        <v>3</v>
      </c>
      <c r="H68" s="63">
        <v>0</v>
      </c>
      <c r="I68" s="63">
        <v>19</v>
      </c>
      <c r="J68" s="63">
        <v>11</v>
      </c>
    </row>
    <row r="69" spans="1:10" ht="15">
      <c r="A69" s="64" t="s">
        <v>321</v>
      </c>
      <c r="B69" s="63" t="s">
        <v>170</v>
      </c>
      <c r="C69" s="63">
        <v>34</v>
      </c>
      <c r="D69" s="63">
        <v>277</v>
      </c>
      <c r="E69" s="66">
        <v>8.1</v>
      </c>
      <c r="F69" s="63">
        <v>17</v>
      </c>
      <c r="G69" s="63">
        <v>2</v>
      </c>
      <c r="H69" s="63">
        <v>0</v>
      </c>
      <c r="I69" s="63">
        <v>21</v>
      </c>
      <c r="J69" s="63">
        <v>9</v>
      </c>
    </row>
    <row r="70" spans="1:10" ht="15">
      <c r="A70" s="64" t="s">
        <v>322</v>
      </c>
      <c r="B70" s="63" t="s">
        <v>170</v>
      </c>
      <c r="C70" s="63">
        <v>26</v>
      </c>
      <c r="D70" s="63">
        <v>276</v>
      </c>
      <c r="E70" s="66">
        <v>10.6</v>
      </c>
      <c r="F70" s="63">
        <v>51</v>
      </c>
      <c r="G70" s="63">
        <v>5</v>
      </c>
      <c r="H70" s="63">
        <v>0</v>
      </c>
      <c r="I70" s="63">
        <v>17</v>
      </c>
      <c r="J70" s="63">
        <v>6</v>
      </c>
    </row>
    <row r="71" spans="1:10" ht="15">
      <c r="A71" s="64" t="s">
        <v>323</v>
      </c>
      <c r="B71" s="63" t="s">
        <v>164</v>
      </c>
      <c r="C71" s="63">
        <v>26</v>
      </c>
      <c r="D71" s="63">
        <v>273</v>
      </c>
      <c r="E71" s="66">
        <v>10.5</v>
      </c>
      <c r="F71" s="63">
        <v>32</v>
      </c>
      <c r="G71" s="63">
        <v>1</v>
      </c>
      <c r="H71" s="63">
        <v>0</v>
      </c>
      <c r="I71" s="63">
        <v>17</v>
      </c>
      <c r="J71" s="63">
        <v>8</v>
      </c>
    </row>
    <row r="72" spans="1:10" ht="15">
      <c r="A72" s="64" t="s">
        <v>324</v>
      </c>
      <c r="B72" s="63" t="s">
        <v>168</v>
      </c>
      <c r="C72" s="63">
        <v>19</v>
      </c>
      <c r="D72" s="63">
        <v>273</v>
      </c>
      <c r="E72" s="66">
        <v>14.4</v>
      </c>
      <c r="F72" s="63">
        <v>46</v>
      </c>
      <c r="G72" s="63">
        <v>3</v>
      </c>
      <c r="H72" s="63">
        <v>0</v>
      </c>
      <c r="I72" s="63">
        <v>18</v>
      </c>
      <c r="J72" s="63">
        <v>6</v>
      </c>
    </row>
    <row r="73" spans="1:10" ht="15">
      <c r="A73" s="64" t="s">
        <v>325</v>
      </c>
      <c r="B73" s="63" t="s">
        <v>162</v>
      </c>
      <c r="C73" s="63">
        <v>23</v>
      </c>
      <c r="D73" s="63">
        <v>269</v>
      </c>
      <c r="E73" s="66">
        <v>11.7</v>
      </c>
      <c r="F73" s="63">
        <v>45</v>
      </c>
      <c r="G73" s="63">
        <v>1</v>
      </c>
      <c r="H73" s="63">
        <v>0</v>
      </c>
      <c r="I73" s="63">
        <v>16</v>
      </c>
      <c r="J73" s="63">
        <v>7</v>
      </c>
    </row>
    <row r="74" spans="1:10" ht="15">
      <c r="A74" s="64" t="s">
        <v>326</v>
      </c>
      <c r="B74" s="63" t="s">
        <v>162</v>
      </c>
      <c r="C74" s="63">
        <v>34</v>
      </c>
      <c r="D74" s="63">
        <v>267</v>
      </c>
      <c r="E74" s="66">
        <v>7.9</v>
      </c>
      <c r="F74" s="63">
        <v>16</v>
      </c>
      <c r="G74" s="63">
        <v>1</v>
      </c>
      <c r="H74" s="63">
        <v>0</v>
      </c>
      <c r="I74" s="63">
        <v>18</v>
      </c>
      <c r="J74" s="63">
        <v>4</v>
      </c>
    </row>
    <row r="75" spans="1:10" ht="15">
      <c r="A75" s="64" t="s">
        <v>327</v>
      </c>
      <c r="B75" s="63" t="s">
        <v>154</v>
      </c>
      <c r="C75" s="63">
        <v>20</v>
      </c>
      <c r="D75" s="63">
        <v>266</v>
      </c>
      <c r="E75" s="66">
        <v>13.3</v>
      </c>
      <c r="F75" s="63">
        <v>59</v>
      </c>
      <c r="G75" s="63">
        <v>1</v>
      </c>
      <c r="H75" s="63">
        <v>0</v>
      </c>
      <c r="I75" s="63">
        <v>12</v>
      </c>
      <c r="J75" s="63">
        <v>7</v>
      </c>
    </row>
    <row r="76" spans="1:10" ht="15">
      <c r="A76" s="64" t="s">
        <v>328</v>
      </c>
      <c r="B76" s="63" t="s">
        <v>166</v>
      </c>
      <c r="C76" s="63">
        <v>34</v>
      </c>
      <c r="D76" s="63">
        <v>265</v>
      </c>
      <c r="E76" s="66">
        <v>7.8</v>
      </c>
      <c r="F76" s="63">
        <v>34</v>
      </c>
      <c r="G76" s="63">
        <v>3</v>
      </c>
      <c r="H76" s="63">
        <v>0</v>
      </c>
      <c r="I76" s="63">
        <v>20</v>
      </c>
      <c r="J76" s="63">
        <v>6</v>
      </c>
    </row>
    <row r="77" spans="1:10" ht="15">
      <c r="A77" s="64" t="s">
        <v>329</v>
      </c>
      <c r="B77" s="63" t="s">
        <v>154</v>
      </c>
      <c r="C77" s="63">
        <v>36</v>
      </c>
      <c r="D77" s="63">
        <v>264</v>
      </c>
      <c r="E77" s="66">
        <v>7.3</v>
      </c>
      <c r="F77" s="63">
        <v>20</v>
      </c>
      <c r="G77" s="63">
        <v>0</v>
      </c>
      <c r="H77" s="63">
        <v>0</v>
      </c>
      <c r="I77" s="63">
        <v>20</v>
      </c>
      <c r="J77" s="63">
        <v>6</v>
      </c>
    </row>
    <row r="78" spans="1:10" ht="15">
      <c r="A78" s="64" t="s">
        <v>330</v>
      </c>
      <c r="B78" s="63" t="s">
        <v>170</v>
      </c>
      <c r="C78" s="63">
        <v>26</v>
      </c>
      <c r="D78" s="63">
        <v>257</v>
      </c>
      <c r="E78" s="66">
        <v>9.9</v>
      </c>
      <c r="F78" s="63">
        <v>35</v>
      </c>
      <c r="G78" s="63">
        <v>0</v>
      </c>
      <c r="H78" s="63">
        <v>1</v>
      </c>
      <c r="I78" s="63">
        <v>13</v>
      </c>
      <c r="J78" s="63">
        <v>4</v>
      </c>
    </row>
    <row r="79" spans="1:10" ht="15">
      <c r="A79" s="64" t="s">
        <v>201</v>
      </c>
      <c r="B79" s="63" t="s">
        <v>158</v>
      </c>
      <c r="C79" s="63">
        <v>31</v>
      </c>
      <c r="D79" s="63">
        <v>255</v>
      </c>
      <c r="E79" s="66">
        <v>8.2</v>
      </c>
      <c r="F79" s="63">
        <v>39</v>
      </c>
      <c r="G79" s="63">
        <v>1</v>
      </c>
      <c r="H79" s="63">
        <v>0</v>
      </c>
      <c r="I79" s="63">
        <v>12</v>
      </c>
      <c r="J79" s="63">
        <v>7</v>
      </c>
    </row>
    <row r="80" spans="1:10" ht="15">
      <c r="A80" s="64" t="s">
        <v>191</v>
      </c>
      <c r="B80" s="63" t="s">
        <v>136</v>
      </c>
      <c r="C80" s="63">
        <v>36</v>
      </c>
      <c r="D80" s="63">
        <v>252</v>
      </c>
      <c r="E80" s="66">
        <v>7</v>
      </c>
      <c r="F80" s="63">
        <v>17</v>
      </c>
      <c r="G80" s="63">
        <v>0</v>
      </c>
      <c r="H80" s="63">
        <v>0</v>
      </c>
      <c r="I80" s="63">
        <v>10</v>
      </c>
      <c r="J80" s="63">
        <v>5</v>
      </c>
    </row>
    <row r="81" spans="1:10" ht="15">
      <c r="A81" s="64" t="s">
        <v>331</v>
      </c>
      <c r="B81" s="63" t="s">
        <v>144</v>
      </c>
      <c r="C81" s="63">
        <v>11</v>
      </c>
      <c r="D81" s="63">
        <v>245</v>
      </c>
      <c r="E81" s="66">
        <v>22.3</v>
      </c>
      <c r="F81" s="63">
        <v>52</v>
      </c>
      <c r="G81" s="63">
        <v>1</v>
      </c>
      <c r="H81" s="63">
        <v>0</v>
      </c>
      <c r="I81" s="63">
        <v>10</v>
      </c>
      <c r="J81" s="63">
        <v>2</v>
      </c>
    </row>
    <row r="82" spans="1:10" ht="15">
      <c r="A82" s="64" t="s">
        <v>332</v>
      </c>
      <c r="B82" s="63" t="s">
        <v>142</v>
      </c>
      <c r="C82" s="63">
        <v>32</v>
      </c>
      <c r="D82" s="63">
        <v>243</v>
      </c>
      <c r="E82" s="66">
        <v>7.6</v>
      </c>
      <c r="F82" s="63">
        <v>31</v>
      </c>
      <c r="G82" s="63">
        <v>1</v>
      </c>
      <c r="H82" s="63">
        <v>0</v>
      </c>
      <c r="I82" s="63">
        <v>13</v>
      </c>
      <c r="J82" s="63">
        <v>7</v>
      </c>
    </row>
    <row r="83" spans="1:10" ht="15">
      <c r="A83" s="64" t="s">
        <v>219</v>
      </c>
      <c r="B83" s="63" t="s">
        <v>128</v>
      </c>
      <c r="C83" s="63">
        <v>26</v>
      </c>
      <c r="D83" s="63">
        <v>239</v>
      </c>
      <c r="E83" s="66">
        <v>9.2</v>
      </c>
      <c r="F83" s="63">
        <v>39</v>
      </c>
      <c r="G83" s="63">
        <v>0</v>
      </c>
      <c r="H83" s="63">
        <v>0</v>
      </c>
      <c r="I83" s="63">
        <v>12</v>
      </c>
      <c r="J83" s="63">
        <v>5</v>
      </c>
    </row>
    <row r="84" spans="1:10" ht="15">
      <c r="A84" s="64" t="s">
        <v>203</v>
      </c>
      <c r="B84" s="63" t="s">
        <v>156</v>
      </c>
      <c r="C84" s="63">
        <v>25</v>
      </c>
      <c r="D84" s="63">
        <v>236</v>
      </c>
      <c r="E84" s="66">
        <v>9.4</v>
      </c>
      <c r="F84" s="63">
        <v>40</v>
      </c>
      <c r="G84" s="63">
        <v>0</v>
      </c>
      <c r="H84" s="63">
        <v>0</v>
      </c>
      <c r="I84" s="63">
        <v>16</v>
      </c>
      <c r="J84" s="63">
        <v>8</v>
      </c>
    </row>
    <row r="85" spans="1:10" ht="15">
      <c r="A85" s="64" t="s">
        <v>181</v>
      </c>
      <c r="B85" s="63" t="s">
        <v>168</v>
      </c>
      <c r="C85" s="63">
        <v>21</v>
      </c>
      <c r="D85" s="63">
        <v>235</v>
      </c>
      <c r="E85" s="66">
        <v>11.2</v>
      </c>
      <c r="F85" s="63">
        <v>30</v>
      </c>
      <c r="G85" s="63">
        <v>0</v>
      </c>
      <c r="H85" s="63">
        <v>0</v>
      </c>
      <c r="I85" s="63">
        <v>11</v>
      </c>
      <c r="J85" s="63">
        <v>0</v>
      </c>
    </row>
    <row r="86" spans="1:10" ht="15">
      <c r="A86" s="64" t="s">
        <v>333</v>
      </c>
      <c r="B86" s="63" t="s">
        <v>154</v>
      </c>
      <c r="C86" s="63">
        <v>27</v>
      </c>
      <c r="D86" s="63">
        <v>234</v>
      </c>
      <c r="E86" s="66">
        <v>8.7</v>
      </c>
      <c r="F86" s="63">
        <v>20</v>
      </c>
      <c r="G86" s="63">
        <v>1</v>
      </c>
      <c r="H86" s="63">
        <v>0</v>
      </c>
      <c r="I86" s="63">
        <v>16</v>
      </c>
      <c r="J86" s="63">
        <v>6</v>
      </c>
    </row>
    <row r="87" spans="1:10" ht="15">
      <c r="A87" s="64" t="s">
        <v>334</v>
      </c>
      <c r="B87" s="63" t="s">
        <v>134</v>
      </c>
      <c r="C87" s="63">
        <v>27</v>
      </c>
      <c r="D87" s="63">
        <v>233</v>
      </c>
      <c r="E87" s="66">
        <v>8.6</v>
      </c>
      <c r="F87" s="63">
        <v>26</v>
      </c>
      <c r="G87" s="63">
        <v>0</v>
      </c>
      <c r="H87" s="63">
        <v>0</v>
      </c>
      <c r="I87" s="63">
        <v>16</v>
      </c>
      <c r="J87" s="63">
        <v>8</v>
      </c>
    </row>
    <row r="88" spans="1:10" ht="15">
      <c r="A88" s="64" t="s">
        <v>205</v>
      </c>
      <c r="B88" s="63" t="s">
        <v>132</v>
      </c>
      <c r="C88" s="63">
        <v>28</v>
      </c>
      <c r="D88" s="63">
        <v>232</v>
      </c>
      <c r="E88" s="66">
        <v>8.3</v>
      </c>
      <c r="F88" s="63">
        <v>36</v>
      </c>
      <c r="G88" s="63">
        <v>1</v>
      </c>
      <c r="H88" s="63">
        <v>0</v>
      </c>
      <c r="I88" s="63">
        <v>12</v>
      </c>
      <c r="J88" s="63">
        <v>12</v>
      </c>
    </row>
    <row r="89" spans="1:10" ht="15">
      <c r="A89" s="64" t="s">
        <v>197</v>
      </c>
      <c r="B89" s="63" t="s">
        <v>154</v>
      </c>
      <c r="C89" s="63">
        <v>25</v>
      </c>
      <c r="D89" s="63">
        <v>217</v>
      </c>
      <c r="E89" s="66">
        <v>8.7</v>
      </c>
      <c r="F89" s="63">
        <v>48</v>
      </c>
      <c r="G89" s="63">
        <v>1</v>
      </c>
      <c r="H89" s="63">
        <v>0</v>
      </c>
      <c r="I89" s="63">
        <v>8</v>
      </c>
      <c r="J89" s="63">
        <v>6</v>
      </c>
    </row>
    <row r="90" spans="1:10" ht="15">
      <c r="A90" s="64" t="s">
        <v>335</v>
      </c>
      <c r="B90" s="63" t="s">
        <v>158</v>
      </c>
      <c r="C90" s="63">
        <v>15</v>
      </c>
      <c r="D90" s="63">
        <v>216</v>
      </c>
      <c r="E90" s="66">
        <v>14.4</v>
      </c>
      <c r="F90" s="63">
        <v>46</v>
      </c>
      <c r="G90" s="63">
        <v>1</v>
      </c>
      <c r="H90" s="63">
        <v>1</v>
      </c>
      <c r="I90" s="63">
        <v>12</v>
      </c>
      <c r="J90" s="63">
        <v>5</v>
      </c>
    </row>
    <row r="91" spans="1:10" ht="15">
      <c r="A91" s="64" t="s">
        <v>196</v>
      </c>
      <c r="B91" s="63" t="s">
        <v>146</v>
      </c>
      <c r="C91" s="63">
        <v>26</v>
      </c>
      <c r="D91" s="63">
        <v>213</v>
      </c>
      <c r="E91" s="66">
        <v>8.2</v>
      </c>
      <c r="F91" s="63">
        <v>20</v>
      </c>
      <c r="G91" s="63">
        <v>0</v>
      </c>
      <c r="H91" s="63">
        <v>0</v>
      </c>
      <c r="I91" s="63">
        <v>11</v>
      </c>
      <c r="J91" s="63">
        <v>2</v>
      </c>
    </row>
    <row r="92" spans="1:10" ht="15">
      <c r="A92" s="64" t="s">
        <v>251</v>
      </c>
      <c r="B92" s="63" t="s">
        <v>138</v>
      </c>
      <c r="C92" s="63">
        <v>31</v>
      </c>
      <c r="D92" s="63">
        <v>211</v>
      </c>
      <c r="E92" s="66">
        <v>6.8</v>
      </c>
      <c r="F92" s="63">
        <v>20</v>
      </c>
      <c r="G92" s="63">
        <v>1</v>
      </c>
      <c r="H92" s="63">
        <v>0</v>
      </c>
      <c r="I92" s="63">
        <v>10</v>
      </c>
      <c r="J92" s="63">
        <v>2</v>
      </c>
    </row>
    <row r="93" spans="1:10" ht="15">
      <c r="A93" s="64" t="s">
        <v>336</v>
      </c>
      <c r="B93" s="63" t="s">
        <v>174</v>
      </c>
      <c r="C93" s="63">
        <v>21</v>
      </c>
      <c r="D93" s="63">
        <v>207</v>
      </c>
      <c r="E93" s="66">
        <v>9.9</v>
      </c>
      <c r="F93" s="63">
        <v>44</v>
      </c>
      <c r="G93" s="63">
        <v>1</v>
      </c>
      <c r="H93" s="63">
        <v>0</v>
      </c>
      <c r="I93" s="63">
        <v>10</v>
      </c>
      <c r="J93" s="63">
        <v>5</v>
      </c>
    </row>
    <row r="94" spans="1:10" ht="15">
      <c r="A94" s="64" t="s">
        <v>337</v>
      </c>
      <c r="B94" s="63" t="s">
        <v>130</v>
      </c>
      <c r="C94" s="63">
        <v>21</v>
      </c>
      <c r="D94" s="63">
        <v>204</v>
      </c>
      <c r="E94" s="66">
        <v>9.7</v>
      </c>
      <c r="F94" s="63">
        <v>30</v>
      </c>
      <c r="G94" s="63">
        <v>0</v>
      </c>
      <c r="H94" s="63">
        <v>0</v>
      </c>
      <c r="I94" s="63">
        <v>11</v>
      </c>
      <c r="J94" s="63">
        <v>7</v>
      </c>
    </row>
    <row r="95" spans="1:10" ht="15">
      <c r="A95" s="64" t="s">
        <v>338</v>
      </c>
      <c r="B95" s="63" t="s">
        <v>138</v>
      </c>
      <c r="C95" s="63">
        <v>27</v>
      </c>
      <c r="D95" s="63">
        <v>202</v>
      </c>
      <c r="E95" s="66">
        <v>7.5</v>
      </c>
      <c r="F95" s="63">
        <v>19</v>
      </c>
      <c r="G95" s="63">
        <v>0</v>
      </c>
      <c r="H95" s="63">
        <v>0</v>
      </c>
      <c r="I95" s="63">
        <v>14</v>
      </c>
      <c r="J95" s="63">
        <v>6</v>
      </c>
    </row>
    <row r="96" spans="1:10" ht="15">
      <c r="A96" s="64" t="s">
        <v>339</v>
      </c>
      <c r="B96" s="63" t="s">
        <v>156</v>
      </c>
      <c r="C96" s="63">
        <v>18</v>
      </c>
      <c r="D96" s="63">
        <v>201</v>
      </c>
      <c r="E96" s="66">
        <v>11.2</v>
      </c>
      <c r="F96" s="63">
        <v>46</v>
      </c>
      <c r="G96" s="63">
        <v>0</v>
      </c>
      <c r="H96" s="63">
        <v>0</v>
      </c>
      <c r="I96" s="63">
        <v>10</v>
      </c>
      <c r="J96" s="63">
        <v>5</v>
      </c>
    </row>
    <row r="97" spans="1:10" ht="15">
      <c r="A97" s="64" t="s">
        <v>340</v>
      </c>
      <c r="B97" s="63" t="s">
        <v>174</v>
      </c>
      <c r="C97" s="63">
        <v>24</v>
      </c>
      <c r="D97" s="63">
        <v>200</v>
      </c>
      <c r="E97" s="66">
        <v>8.3</v>
      </c>
      <c r="F97" s="63">
        <v>35</v>
      </c>
      <c r="G97" s="63">
        <v>0</v>
      </c>
      <c r="H97" s="63">
        <v>0</v>
      </c>
      <c r="I97" s="63">
        <v>10</v>
      </c>
      <c r="J97" s="63">
        <v>7</v>
      </c>
    </row>
    <row r="98" spans="1:10" ht="15">
      <c r="A98" s="64" t="s">
        <v>341</v>
      </c>
      <c r="B98" s="63" t="s">
        <v>162</v>
      </c>
      <c r="C98" s="63">
        <v>23</v>
      </c>
      <c r="D98" s="63">
        <v>194</v>
      </c>
      <c r="E98" s="66">
        <v>8.4</v>
      </c>
      <c r="F98" s="63">
        <v>20</v>
      </c>
      <c r="G98" s="63">
        <v>0</v>
      </c>
      <c r="H98" s="63">
        <v>1</v>
      </c>
      <c r="I98" s="63">
        <v>13</v>
      </c>
      <c r="J98" s="63">
        <v>5</v>
      </c>
    </row>
    <row r="99" spans="1:10" ht="15">
      <c r="A99" s="64" t="s">
        <v>342</v>
      </c>
      <c r="B99" s="63" t="s">
        <v>156</v>
      </c>
      <c r="C99" s="63">
        <v>23</v>
      </c>
      <c r="D99" s="63">
        <v>194</v>
      </c>
      <c r="E99" s="66">
        <v>8.4</v>
      </c>
      <c r="F99" s="63">
        <v>18</v>
      </c>
      <c r="G99" s="63">
        <v>1</v>
      </c>
      <c r="H99" s="63">
        <v>0</v>
      </c>
      <c r="I99" s="63">
        <v>14</v>
      </c>
      <c r="J99" s="63">
        <v>7</v>
      </c>
    </row>
    <row r="100" spans="1:10" ht="15">
      <c r="A100" s="64" t="s">
        <v>343</v>
      </c>
      <c r="B100" s="63" t="s">
        <v>136</v>
      </c>
      <c r="C100" s="63">
        <v>14</v>
      </c>
      <c r="D100" s="63">
        <v>191</v>
      </c>
      <c r="E100" s="66">
        <v>13.6</v>
      </c>
      <c r="F100" s="63">
        <v>33</v>
      </c>
      <c r="G100" s="63">
        <v>0</v>
      </c>
      <c r="H100" s="63">
        <v>0</v>
      </c>
      <c r="I100" s="63">
        <v>8</v>
      </c>
      <c r="J100" s="63">
        <v>7</v>
      </c>
    </row>
    <row r="101" spans="1:10" ht="15">
      <c r="A101" s="64" t="s">
        <v>344</v>
      </c>
      <c r="B101" s="63" t="s">
        <v>152</v>
      </c>
      <c r="C101" s="63">
        <v>17</v>
      </c>
      <c r="D101" s="63">
        <v>189</v>
      </c>
      <c r="E101" s="66">
        <v>11.1</v>
      </c>
      <c r="F101" s="63">
        <v>18</v>
      </c>
      <c r="G101" s="63">
        <v>0</v>
      </c>
      <c r="H101" s="63">
        <v>0</v>
      </c>
      <c r="I101" s="63">
        <v>14</v>
      </c>
      <c r="J101" s="63">
        <v>0</v>
      </c>
    </row>
    <row r="102" spans="1:10" ht="15">
      <c r="A102" s="64" t="s">
        <v>345</v>
      </c>
      <c r="B102" s="63" t="s">
        <v>134</v>
      </c>
      <c r="C102" s="63">
        <v>20</v>
      </c>
      <c r="D102" s="63">
        <v>184</v>
      </c>
      <c r="E102" s="66">
        <v>9.2</v>
      </c>
      <c r="F102" s="63">
        <v>30</v>
      </c>
      <c r="G102" s="63">
        <v>1</v>
      </c>
      <c r="H102" s="63">
        <v>0</v>
      </c>
      <c r="I102" s="63">
        <v>13</v>
      </c>
      <c r="J102" s="63">
        <v>6</v>
      </c>
    </row>
    <row r="103" spans="1:10" ht="15">
      <c r="A103" s="64" t="s">
        <v>346</v>
      </c>
      <c r="B103" s="63" t="s">
        <v>168</v>
      </c>
      <c r="C103" s="63">
        <v>20</v>
      </c>
      <c r="D103" s="63">
        <v>177</v>
      </c>
      <c r="E103" s="66">
        <v>8.9</v>
      </c>
      <c r="F103" s="63">
        <v>14</v>
      </c>
      <c r="G103" s="63">
        <v>3</v>
      </c>
      <c r="H103" s="63">
        <v>0</v>
      </c>
      <c r="I103" s="63">
        <v>12</v>
      </c>
      <c r="J103" s="63">
        <v>3</v>
      </c>
    </row>
    <row r="104" spans="1:10" ht="15">
      <c r="A104" s="64" t="s">
        <v>347</v>
      </c>
      <c r="B104" s="63" t="s">
        <v>136</v>
      </c>
      <c r="C104" s="63">
        <v>18</v>
      </c>
      <c r="D104" s="63">
        <v>177</v>
      </c>
      <c r="E104" s="66">
        <v>9.8</v>
      </c>
      <c r="F104" s="63">
        <v>20</v>
      </c>
      <c r="G104" s="63">
        <v>0</v>
      </c>
      <c r="H104" s="63">
        <v>0</v>
      </c>
      <c r="I104" s="63">
        <v>11</v>
      </c>
      <c r="J104" s="63">
        <v>0</v>
      </c>
    </row>
    <row r="105" spans="1:10" ht="15">
      <c r="A105" s="64" t="s">
        <v>185</v>
      </c>
      <c r="B105" s="63" t="s">
        <v>166</v>
      </c>
      <c r="C105" s="63">
        <v>15</v>
      </c>
      <c r="D105" s="63">
        <v>175</v>
      </c>
      <c r="E105" s="66">
        <v>11.7</v>
      </c>
      <c r="F105" s="63">
        <v>20</v>
      </c>
      <c r="G105" s="63">
        <v>0</v>
      </c>
      <c r="H105" s="63">
        <v>0</v>
      </c>
      <c r="I105" s="63">
        <v>11</v>
      </c>
      <c r="J105" s="63">
        <v>2</v>
      </c>
    </row>
    <row r="106" spans="1:10" ht="15">
      <c r="A106" s="64" t="s">
        <v>213</v>
      </c>
      <c r="B106" s="63" t="s">
        <v>172</v>
      </c>
      <c r="C106" s="63">
        <v>15</v>
      </c>
      <c r="D106" s="63">
        <v>172</v>
      </c>
      <c r="E106" s="66">
        <v>11.5</v>
      </c>
      <c r="F106" s="63">
        <v>37</v>
      </c>
      <c r="G106" s="63">
        <v>2</v>
      </c>
      <c r="H106" s="63">
        <v>0</v>
      </c>
      <c r="I106" s="63">
        <v>12</v>
      </c>
      <c r="J106" s="63">
        <v>4</v>
      </c>
    </row>
    <row r="107" spans="1:10" ht="15">
      <c r="A107" s="64" t="s">
        <v>348</v>
      </c>
      <c r="B107" s="63" t="s">
        <v>148</v>
      </c>
      <c r="C107" s="63">
        <v>16</v>
      </c>
      <c r="D107" s="63">
        <v>171</v>
      </c>
      <c r="E107" s="66">
        <v>10.7</v>
      </c>
      <c r="F107" s="63">
        <v>19</v>
      </c>
      <c r="G107" s="63">
        <v>1</v>
      </c>
      <c r="H107" s="63">
        <v>0</v>
      </c>
      <c r="I107" s="63">
        <v>13</v>
      </c>
      <c r="J107" s="63">
        <v>10</v>
      </c>
    </row>
    <row r="108" spans="1:10" ht="15">
      <c r="A108" s="64" t="s">
        <v>349</v>
      </c>
      <c r="B108" s="63" t="s">
        <v>146</v>
      </c>
      <c r="C108" s="63">
        <v>12</v>
      </c>
      <c r="D108" s="63">
        <v>171</v>
      </c>
      <c r="E108" s="66">
        <v>14.3</v>
      </c>
      <c r="F108" s="63">
        <v>40</v>
      </c>
      <c r="G108" s="63">
        <v>2</v>
      </c>
      <c r="H108" s="63">
        <v>0</v>
      </c>
      <c r="I108" s="63">
        <v>11</v>
      </c>
      <c r="J108" s="63">
        <v>4</v>
      </c>
    </row>
    <row r="109" spans="1:10" ht="15">
      <c r="A109" s="64" t="s">
        <v>186</v>
      </c>
      <c r="B109" s="63" t="s">
        <v>150</v>
      </c>
      <c r="C109" s="63">
        <v>23</v>
      </c>
      <c r="D109" s="63">
        <v>169</v>
      </c>
      <c r="E109" s="66">
        <v>7.3</v>
      </c>
      <c r="F109" s="63">
        <v>20</v>
      </c>
      <c r="G109" s="63">
        <v>0</v>
      </c>
      <c r="H109" s="63">
        <v>0</v>
      </c>
      <c r="I109" s="63">
        <v>8</v>
      </c>
      <c r="J109" s="63">
        <v>3</v>
      </c>
    </row>
    <row r="110" spans="1:10" ht="15">
      <c r="A110" s="64" t="s">
        <v>350</v>
      </c>
      <c r="B110" s="63" t="s">
        <v>172</v>
      </c>
      <c r="C110" s="63">
        <v>16</v>
      </c>
      <c r="D110" s="63">
        <v>166</v>
      </c>
      <c r="E110" s="66">
        <v>10.4</v>
      </c>
      <c r="F110" s="63">
        <v>40</v>
      </c>
      <c r="G110" s="63">
        <v>1</v>
      </c>
      <c r="H110" s="63">
        <v>0</v>
      </c>
      <c r="I110" s="63">
        <v>10</v>
      </c>
      <c r="J110" s="63">
        <v>2</v>
      </c>
    </row>
    <row r="111" spans="1:10" ht="15">
      <c r="A111" s="64" t="s">
        <v>255</v>
      </c>
      <c r="B111" s="63" t="s">
        <v>140</v>
      </c>
      <c r="C111" s="63">
        <v>19</v>
      </c>
      <c r="D111" s="63">
        <v>162</v>
      </c>
      <c r="E111" s="66">
        <v>8.5</v>
      </c>
      <c r="F111" s="63">
        <v>20</v>
      </c>
      <c r="G111" s="63">
        <v>0</v>
      </c>
      <c r="H111" s="63">
        <v>0</v>
      </c>
      <c r="I111" s="63">
        <v>9</v>
      </c>
      <c r="J111" s="63">
        <v>5</v>
      </c>
    </row>
    <row r="112" spans="1:10" ht="15">
      <c r="A112" s="64" t="s">
        <v>211</v>
      </c>
      <c r="B112" s="63" t="s">
        <v>152</v>
      </c>
      <c r="C112" s="63">
        <v>19</v>
      </c>
      <c r="D112" s="63">
        <v>162</v>
      </c>
      <c r="E112" s="66">
        <v>8.5</v>
      </c>
      <c r="F112" s="63">
        <v>38</v>
      </c>
      <c r="G112" s="63">
        <v>0</v>
      </c>
      <c r="H112" s="63">
        <v>0</v>
      </c>
      <c r="I112" s="63">
        <v>8</v>
      </c>
      <c r="J112" s="63">
        <v>0</v>
      </c>
    </row>
    <row r="113" spans="1:10" ht="15">
      <c r="A113" s="64" t="s">
        <v>221</v>
      </c>
      <c r="B113" s="63" t="s">
        <v>152</v>
      </c>
      <c r="C113" s="63">
        <v>16</v>
      </c>
      <c r="D113" s="63">
        <v>161</v>
      </c>
      <c r="E113" s="66">
        <v>10.1</v>
      </c>
      <c r="F113" s="63">
        <v>25</v>
      </c>
      <c r="G113" s="63">
        <v>0</v>
      </c>
      <c r="H113" s="63">
        <v>0</v>
      </c>
      <c r="I113" s="63">
        <v>10</v>
      </c>
      <c r="J113" s="63">
        <v>4</v>
      </c>
    </row>
    <row r="114" spans="1:10" ht="15">
      <c r="A114" s="64" t="s">
        <v>351</v>
      </c>
      <c r="B114" s="63" t="s">
        <v>134</v>
      </c>
      <c r="C114" s="63">
        <v>17</v>
      </c>
      <c r="D114" s="63">
        <v>160</v>
      </c>
      <c r="E114" s="66">
        <v>9.4</v>
      </c>
      <c r="F114" s="63">
        <v>13</v>
      </c>
      <c r="G114" s="63">
        <v>1</v>
      </c>
      <c r="H114" s="63">
        <v>0</v>
      </c>
      <c r="I114" s="63">
        <v>10</v>
      </c>
      <c r="J114" s="63">
        <v>0</v>
      </c>
    </row>
    <row r="115" spans="1:10" ht="15">
      <c r="A115" s="64" t="s">
        <v>352</v>
      </c>
      <c r="B115" s="63" t="s">
        <v>134</v>
      </c>
      <c r="C115" s="63">
        <v>19</v>
      </c>
      <c r="D115" s="63">
        <v>158</v>
      </c>
      <c r="E115" s="66">
        <v>8.3</v>
      </c>
      <c r="F115" s="63">
        <v>17</v>
      </c>
      <c r="G115" s="63">
        <v>1</v>
      </c>
      <c r="H115" s="63">
        <v>0</v>
      </c>
      <c r="I115" s="63">
        <v>11</v>
      </c>
      <c r="J115" s="63">
        <v>5</v>
      </c>
    </row>
    <row r="116" spans="1:10" ht="15">
      <c r="A116" s="64" t="s">
        <v>218</v>
      </c>
      <c r="B116" s="63" t="s">
        <v>156</v>
      </c>
      <c r="C116" s="63">
        <v>20</v>
      </c>
      <c r="D116" s="63">
        <v>152</v>
      </c>
      <c r="E116" s="66">
        <v>7.6</v>
      </c>
      <c r="F116" s="63">
        <v>18</v>
      </c>
      <c r="G116" s="63">
        <v>0</v>
      </c>
      <c r="H116" s="63">
        <v>0</v>
      </c>
      <c r="I116" s="63">
        <v>11</v>
      </c>
      <c r="J116" s="63">
        <v>0</v>
      </c>
    </row>
    <row r="117" spans="1:10" ht="15">
      <c r="A117" s="64" t="s">
        <v>353</v>
      </c>
      <c r="B117" s="63" t="s">
        <v>156</v>
      </c>
      <c r="C117" s="63">
        <v>17</v>
      </c>
      <c r="D117" s="63">
        <v>146</v>
      </c>
      <c r="E117" s="66">
        <v>8.6</v>
      </c>
      <c r="F117" s="63">
        <v>19</v>
      </c>
      <c r="G117" s="63">
        <v>2</v>
      </c>
      <c r="H117" s="63">
        <v>0</v>
      </c>
      <c r="I117" s="63">
        <v>9</v>
      </c>
      <c r="J117" s="63">
        <v>2</v>
      </c>
    </row>
    <row r="118" spans="1:10" ht="15">
      <c r="A118" s="64" t="s">
        <v>354</v>
      </c>
      <c r="B118" s="63" t="s">
        <v>158</v>
      </c>
      <c r="C118" s="63">
        <v>17</v>
      </c>
      <c r="D118" s="63">
        <v>143</v>
      </c>
      <c r="E118" s="66">
        <v>8.4</v>
      </c>
      <c r="F118" s="63">
        <v>15</v>
      </c>
      <c r="G118" s="63">
        <v>0</v>
      </c>
      <c r="H118" s="63">
        <v>0</v>
      </c>
      <c r="I118" s="63">
        <v>9</v>
      </c>
      <c r="J118" s="63">
        <v>4</v>
      </c>
    </row>
    <row r="119" spans="1:10" ht="15">
      <c r="A119" s="64" t="s">
        <v>355</v>
      </c>
      <c r="B119" s="63" t="s">
        <v>130</v>
      </c>
      <c r="C119" s="63">
        <v>15</v>
      </c>
      <c r="D119" s="63">
        <v>134</v>
      </c>
      <c r="E119" s="66">
        <v>8.9</v>
      </c>
      <c r="F119" s="63">
        <v>14</v>
      </c>
      <c r="G119" s="63">
        <v>1</v>
      </c>
      <c r="H119" s="63">
        <v>0</v>
      </c>
      <c r="I119" s="63">
        <v>11</v>
      </c>
      <c r="J119" s="63">
        <v>1</v>
      </c>
    </row>
    <row r="120" spans="1:10" ht="15">
      <c r="A120" s="64" t="s">
        <v>356</v>
      </c>
      <c r="B120" s="63" t="s">
        <v>138</v>
      </c>
      <c r="C120" s="63">
        <v>13</v>
      </c>
      <c r="D120" s="63">
        <v>133</v>
      </c>
      <c r="E120" s="66">
        <v>10.2</v>
      </c>
      <c r="F120" s="63">
        <v>15</v>
      </c>
      <c r="G120" s="63">
        <v>0</v>
      </c>
      <c r="H120" s="63">
        <v>1</v>
      </c>
      <c r="I120" s="63">
        <v>10</v>
      </c>
      <c r="J120" s="63">
        <v>7</v>
      </c>
    </row>
    <row r="121" spans="1:10" ht="15">
      <c r="A121" s="64" t="s">
        <v>357</v>
      </c>
      <c r="B121" s="63" t="s">
        <v>152</v>
      </c>
      <c r="C121" s="63">
        <v>13</v>
      </c>
      <c r="D121" s="63">
        <v>126</v>
      </c>
      <c r="E121" s="66">
        <v>9.7</v>
      </c>
      <c r="F121" s="63">
        <v>19</v>
      </c>
      <c r="G121" s="63">
        <v>0</v>
      </c>
      <c r="H121" s="63">
        <v>0</v>
      </c>
      <c r="I121" s="63">
        <v>10</v>
      </c>
      <c r="J121" s="63">
        <v>5</v>
      </c>
    </row>
    <row r="122" spans="1:10" ht="15">
      <c r="A122" s="64" t="s">
        <v>358</v>
      </c>
      <c r="B122" s="63" t="s">
        <v>140</v>
      </c>
      <c r="C122" s="63">
        <v>10</v>
      </c>
      <c r="D122" s="63">
        <v>122</v>
      </c>
      <c r="E122" s="66">
        <v>12.2</v>
      </c>
      <c r="F122" s="63">
        <v>28</v>
      </c>
      <c r="G122" s="63">
        <v>0</v>
      </c>
      <c r="H122" s="63">
        <v>0</v>
      </c>
      <c r="I122" s="63">
        <v>8</v>
      </c>
      <c r="J122" s="63">
        <v>5</v>
      </c>
    </row>
    <row r="123" spans="1:10" ht="15">
      <c r="A123" s="64" t="s">
        <v>206</v>
      </c>
      <c r="B123" s="63" t="s">
        <v>162</v>
      </c>
      <c r="C123" s="63">
        <v>13</v>
      </c>
      <c r="D123" s="63">
        <v>119</v>
      </c>
      <c r="E123" s="66">
        <v>9.2</v>
      </c>
      <c r="F123" s="63">
        <v>27</v>
      </c>
      <c r="G123" s="63">
        <v>1</v>
      </c>
      <c r="H123" s="63">
        <v>0</v>
      </c>
      <c r="I123" s="63">
        <v>6</v>
      </c>
      <c r="J123" s="63">
        <v>2</v>
      </c>
    </row>
    <row r="124" spans="1:10" ht="15">
      <c r="A124" s="64" t="s">
        <v>359</v>
      </c>
      <c r="B124" s="63" t="s">
        <v>130</v>
      </c>
      <c r="C124" s="63">
        <v>10</v>
      </c>
      <c r="D124" s="63">
        <v>119</v>
      </c>
      <c r="E124" s="66">
        <v>11.9</v>
      </c>
      <c r="F124" s="63">
        <v>22</v>
      </c>
      <c r="G124" s="63">
        <v>0</v>
      </c>
      <c r="H124" s="63">
        <v>0</v>
      </c>
      <c r="I124" s="63">
        <v>8</v>
      </c>
      <c r="J124" s="63">
        <v>0</v>
      </c>
    </row>
    <row r="125" spans="1:10" ht="15">
      <c r="A125" s="64" t="s">
        <v>360</v>
      </c>
      <c r="B125" s="63" t="s">
        <v>142</v>
      </c>
      <c r="C125" s="63">
        <v>9</v>
      </c>
      <c r="D125" s="63">
        <v>118</v>
      </c>
      <c r="E125" s="66">
        <v>13.1</v>
      </c>
      <c r="F125" s="63">
        <v>34</v>
      </c>
      <c r="G125" s="63">
        <v>1</v>
      </c>
      <c r="H125" s="63">
        <v>0</v>
      </c>
      <c r="I125" s="63">
        <v>8</v>
      </c>
      <c r="J125" s="63">
        <v>2</v>
      </c>
    </row>
    <row r="126" spans="1:10" ht="15">
      <c r="A126" s="64" t="s">
        <v>361</v>
      </c>
      <c r="B126" s="63" t="s">
        <v>166</v>
      </c>
      <c r="C126" s="63">
        <v>8</v>
      </c>
      <c r="D126" s="63">
        <v>117</v>
      </c>
      <c r="E126" s="66">
        <v>14.6</v>
      </c>
      <c r="F126" s="63">
        <v>42</v>
      </c>
      <c r="G126" s="63">
        <v>1</v>
      </c>
      <c r="H126" s="63">
        <v>0</v>
      </c>
      <c r="I126" s="63">
        <v>4</v>
      </c>
      <c r="J126" s="63">
        <v>7</v>
      </c>
    </row>
    <row r="127" spans="1:10" ht="15">
      <c r="A127" s="64" t="s">
        <v>204</v>
      </c>
      <c r="B127" s="63" t="s">
        <v>172</v>
      </c>
      <c r="C127" s="63">
        <v>13</v>
      </c>
      <c r="D127" s="63">
        <v>117</v>
      </c>
      <c r="E127" s="66">
        <v>9</v>
      </c>
      <c r="F127" s="63">
        <v>26</v>
      </c>
      <c r="G127" s="63">
        <v>1</v>
      </c>
      <c r="H127" s="63">
        <v>0</v>
      </c>
      <c r="I127" s="63">
        <v>6</v>
      </c>
      <c r="J127" s="63">
        <v>1</v>
      </c>
    </row>
    <row r="128" spans="1:10" ht="15">
      <c r="A128" s="64" t="s">
        <v>194</v>
      </c>
      <c r="B128" s="63" t="s">
        <v>158</v>
      </c>
      <c r="C128" s="63">
        <v>12</v>
      </c>
      <c r="D128" s="63">
        <v>116</v>
      </c>
      <c r="E128" s="66">
        <v>9.7</v>
      </c>
      <c r="F128" s="63">
        <v>34</v>
      </c>
      <c r="G128" s="63">
        <v>0</v>
      </c>
      <c r="H128" s="63">
        <v>0</v>
      </c>
      <c r="I128" s="63">
        <v>6</v>
      </c>
      <c r="J128" s="63">
        <v>1</v>
      </c>
    </row>
    <row r="129" spans="1:10" ht="15">
      <c r="A129" s="64" t="s">
        <v>362</v>
      </c>
      <c r="B129" s="63" t="s">
        <v>168</v>
      </c>
      <c r="C129" s="63">
        <v>11</v>
      </c>
      <c r="D129" s="63">
        <v>115</v>
      </c>
      <c r="E129" s="66">
        <v>10.5</v>
      </c>
      <c r="F129" s="63">
        <v>33</v>
      </c>
      <c r="G129" s="63">
        <v>2</v>
      </c>
      <c r="H129" s="63">
        <v>0</v>
      </c>
      <c r="I129" s="63">
        <v>8</v>
      </c>
      <c r="J129" s="63">
        <v>2</v>
      </c>
    </row>
    <row r="130" spans="1:10" ht="15">
      <c r="A130" s="64" t="s">
        <v>363</v>
      </c>
      <c r="B130" s="63" t="s">
        <v>160</v>
      </c>
      <c r="C130" s="63">
        <v>7</v>
      </c>
      <c r="D130" s="63">
        <v>112</v>
      </c>
      <c r="E130" s="66">
        <v>16</v>
      </c>
      <c r="F130" s="63">
        <v>31</v>
      </c>
      <c r="G130" s="63">
        <v>2</v>
      </c>
      <c r="H130" s="63">
        <v>0</v>
      </c>
      <c r="I130" s="63">
        <v>6</v>
      </c>
      <c r="J130" s="63">
        <v>0</v>
      </c>
    </row>
    <row r="131" spans="1:10" ht="15">
      <c r="A131" s="64" t="s">
        <v>364</v>
      </c>
      <c r="B131" s="63" t="s">
        <v>146</v>
      </c>
      <c r="C131" s="63">
        <v>9</v>
      </c>
      <c r="D131" s="63">
        <v>110</v>
      </c>
      <c r="E131" s="66">
        <v>12.2</v>
      </c>
      <c r="F131" s="63">
        <v>16</v>
      </c>
      <c r="G131" s="63">
        <v>0</v>
      </c>
      <c r="H131" s="63">
        <v>0</v>
      </c>
      <c r="I131" s="63">
        <v>6</v>
      </c>
      <c r="J131" s="63">
        <v>8</v>
      </c>
    </row>
    <row r="132" spans="1:10" ht="15">
      <c r="A132" s="64" t="s">
        <v>365</v>
      </c>
      <c r="B132" s="63" t="s">
        <v>174</v>
      </c>
      <c r="C132" s="63">
        <v>14</v>
      </c>
      <c r="D132" s="63">
        <v>109</v>
      </c>
      <c r="E132" s="66">
        <v>7.8</v>
      </c>
      <c r="F132" s="63">
        <v>20</v>
      </c>
      <c r="G132" s="63">
        <v>0</v>
      </c>
      <c r="H132" s="63">
        <v>0</v>
      </c>
      <c r="I132" s="63">
        <v>6</v>
      </c>
      <c r="J132" s="63">
        <v>4</v>
      </c>
    </row>
    <row r="133" spans="1:10" ht="15">
      <c r="A133" s="64" t="s">
        <v>366</v>
      </c>
      <c r="B133" s="63" t="s">
        <v>140</v>
      </c>
      <c r="C133" s="63">
        <v>9</v>
      </c>
      <c r="D133" s="63">
        <v>104</v>
      </c>
      <c r="E133" s="66">
        <v>11.6</v>
      </c>
      <c r="F133" s="63">
        <v>18</v>
      </c>
      <c r="G133" s="63">
        <v>0</v>
      </c>
      <c r="H133" s="63">
        <v>0</v>
      </c>
      <c r="I133" s="63">
        <v>6</v>
      </c>
      <c r="J133" s="63">
        <v>5</v>
      </c>
    </row>
    <row r="134" spans="1:10" ht="15">
      <c r="A134" s="64" t="s">
        <v>367</v>
      </c>
      <c r="B134" s="63" t="s">
        <v>140</v>
      </c>
      <c r="C134" s="63">
        <v>12</v>
      </c>
      <c r="D134" s="63">
        <v>101</v>
      </c>
      <c r="E134" s="66">
        <v>8.4</v>
      </c>
      <c r="F134" s="63">
        <v>20</v>
      </c>
      <c r="G134" s="63">
        <v>1</v>
      </c>
      <c r="H134" s="63">
        <v>0</v>
      </c>
      <c r="I134" s="63">
        <v>6</v>
      </c>
      <c r="J134" s="63">
        <v>2</v>
      </c>
    </row>
    <row r="135" spans="1:10" ht="15">
      <c r="A135" s="64" t="s">
        <v>195</v>
      </c>
      <c r="B135" s="63" t="s">
        <v>162</v>
      </c>
      <c r="C135" s="63">
        <v>16</v>
      </c>
      <c r="D135" s="63">
        <v>101</v>
      </c>
      <c r="E135" s="66">
        <v>6.3</v>
      </c>
      <c r="F135" s="63">
        <v>16</v>
      </c>
      <c r="G135" s="63">
        <v>1</v>
      </c>
      <c r="H135" s="63">
        <v>0</v>
      </c>
      <c r="I135" s="63">
        <v>7</v>
      </c>
      <c r="J135" s="63">
        <v>5</v>
      </c>
    </row>
    <row r="136" spans="1:10" ht="15">
      <c r="A136" s="64" t="s">
        <v>368</v>
      </c>
      <c r="B136" s="63" t="s">
        <v>164</v>
      </c>
      <c r="C136" s="63">
        <v>7</v>
      </c>
      <c r="D136" s="63">
        <v>98</v>
      </c>
      <c r="E136" s="66">
        <v>14</v>
      </c>
      <c r="F136" s="63">
        <v>45</v>
      </c>
      <c r="G136" s="63">
        <v>0</v>
      </c>
      <c r="H136" s="63">
        <v>0</v>
      </c>
      <c r="I136" s="63">
        <v>4</v>
      </c>
      <c r="J136" s="63">
        <v>5</v>
      </c>
    </row>
    <row r="137" spans="1:10" ht="15">
      <c r="A137" s="64" t="s">
        <v>207</v>
      </c>
      <c r="B137" s="63" t="s">
        <v>166</v>
      </c>
      <c r="C137" s="63">
        <v>13</v>
      </c>
      <c r="D137" s="63">
        <v>96</v>
      </c>
      <c r="E137" s="66">
        <v>7.4</v>
      </c>
      <c r="F137" s="63">
        <v>20</v>
      </c>
      <c r="G137" s="63">
        <v>0</v>
      </c>
      <c r="H137" s="63">
        <v>0</v>
      </c>
      <c r="I137" s="63">
        <v>5</v>
      </c>
      <c r="J137" s="63">
        <v>2</v>
      </c>
    </row>
    <row r="138" spans="1:10" ht="15">
      <c r="A138" s="64" t="s">
        <v>216</v>
      </c>
      <c r="B138" s="63" t="s">
        <v>168</v>
      </c>
      <c r="C138" s="63">
        <v>10</v>
      </c>
      <c r="D138" s="63">
        <v>94</v>
      </c>
      <c r="E138" s="66">
        <v>9.4</v>
      </c>
      <c r="F138" s="63">
        <v>16</v>
      </c>
      <c r="G138" s="63">
        <v>0</v>
      </c>
      <c r="H138" s="63">
        <v>0</v>
      </c>
      <c r="I138" s="63">
        <v>7</v>
      </c>
      <c r="J138" s="63">
        <v>1</v>
      </c>
    </row>
    <row r="139" spans="1:10" ht="15">
      <c r="A139" s="64" t="s">
        <v>180</v>
      </c>
      <c r="B139" s="63" t="s">
        <v>174</v>
      </c>
      <c r="C139" s="63">
        <v>16</v>
      </c>
      <c r="D139" s="63">
        <v>91</v>
      </c>
      <c r="E139" s="66">
        <v>5.7</v>
      </c>
      <c r="F139" s="63">
        <v>12</v>
      </c>
      <c r="G139" s="63">
        <v>0</v>
      </c>
      <c r="H139" s="63">
        <v>0</v>
      </c>
      <c r="I139" s="63">
        <v>8</v>
      </c>
      <c r="J139" s="63">
        <v>8</v>
      </c>
    </row>
    <row r="140" spans="1:10" ht="15">
      <c r="A140" s="64" t="s">
        <v>230</v>
      </c>
      <c r="B140" s="63" t="s">
        <v>164</v>
      </c>
      <c r="C140" s="63">
        <v>8</v>
      </c>
      <c r="D140" s="63">
        <v>88</v>
      </c>
      <c r="E140" s="66">
        <v>11</v>
      </c>
      <c r="F140" s="63">
        <v>14</v>
      </c>
      <c r="G140" s="63">
        <v>0</v>
      </c>
      <c r="H140" s="63">
        <v>0</v>
      </c>
      <c r="I140" s="63">
        <v>8</v>
      </c>
      <c r="J140" s="63">
        <v>6</v>
      </c>
    </row>
    <row r="141" spans="1:10" ht="15">
      <c r="A141" s="64" t="s">
        <v>226</v>
      </c>
      <c r="B141" s="63" t="s">
        <v>134</v>
      </c>
      <c r="C141" s="63">
        <v>14</v>
      </c>
      <c r="D141" s="63">
        <v>81</v>
      </c>
      <c r="E141" s="66">
        <v>5.8</v>
      </c>
      <c r="F141" s="63">
        <v>14</v>
      </c>
      <c r="G141" s="63">
        <v>2</v>
      </c>
      <c r="H141" s="63">
        <v>0</v>
      </c>
      <c r="I141" s="63">
        <v>6</v>
      </c>
      <c r="J141" s="63">
        <v>3</v>
      </c>
    </row>
    <row r="142" spans="1:10" ht="15">
      <c r="A142" s="64" t="s">
        <v>369</v>
      </c>
      <c r="B142" s="63" t="s">
        <v>166</v>
      </c>
      <c r="C142" s="63">
        <v>5</v>
      </c>
      <c r="D142" s="63">
        <v>79</v>
      </c>
      <c r="E142" s="66">
        <v>15.8</v>
      </c>
      <c r="F142" s="63">
        <v>34</v>
      </c>
      <c r="G142" s="63">
        <v>0</v>
      </c>
      <c r="H142" s="63">
        <v>0</v>
      </c>
      <c r="I142" s="63">
        <v>5</v>
      </c>
      <c r="J142" s="63">
        <v>0</v>
      </c>
    </row>
    <row r="143" spans="1:10" ht="15">
      <c r="A143" s="64" t="s">
        <v>370</v>
      </c>
      <c r="B143" s="63" t="s">
        <v>162</v>
      </c>
      <c r="C143" s="63">
        <v>9</v>
      </c>
      <c r="D143" s="63">
        <v>75</v>
      </c>
      <c r="E143" s="66">
        <v>8.3</v>
      </c>
      <c r="F143" s="63">
        <v>11</v>
      </c>
      <c r="G143" s="63">
        <v>0</v>
      </c>
      <c r="H143" s="63">
        <v>0</v>
      </c>
      <c r="I143" s="63">
        <v>3</v>
      </c>
      <c r="J143" s="63">
        <v>5</v>
      </c>
    </row>
    <row r="144" spans="1:10" ht="15">
      <c r="A144" s="64" t="s">
        <v>199</v>
      </c>
      <c r="B144" s="63" t="s">
        <v>142</v>
      </c>
      <c r="C144" s="63">
        <v>9</v>
      </c>
      <c r="D144" s="63">
        <v>74</v>
      </c>
      <c r="E144" s="66">
        <v>8.2</v>
      </c>
      <c r="F144" s="63">
        <v>13</v>
      </c>
      <c r="G144" s="63">
        <v>0</v>
      </c>
      <c r="H144" s="63">
        <v>0</v>
      </c>
      <c r="I144" s="63">
        <v>5</v>
      </c>
      <c r="J144" s="63">
        <v>3</v>
      </c>
    </row>
    <row r="145" spans="1:10" ht="15">
      <c r="A145" s="64" t="s">
        <v>222</v>
      </c>
      <c r="B145" s="63" t="s">
        <v>150</v>
      </c>
      <c r="C145" s="63">
        <v>10</v>
      </c>
      <c r="D145" s="63">
        <v>74</v>
      </c>
      <c r="E145" s="66">
        <v>7.4</v>
      </c>
      <c r="F145" s="63">
        <v>14</v>
      </c>
      <c r="G145" s="63">
        <v>0</v>
      </c>
      <c r="H145" s="63">
        <v>0</v>
      </c>
      <c r="I145" s="63">
        <v>5</v>
      </c>
      <c r="J145" s="63">
        <v>4</v>
      </c>
    </row>
    <row r="146" spans="1:10" ht="15">
      <c r="A146" s="64" t="s">
        <v>371</v>
      </c>
      <c r="B146" s="63" t="s">
        <v>154</v>
      </c>
      <c r="C146" s="63">
        <v>8</v>
      </c>
      <c r="D146" s="63">
        <v>74</v>
      </c>
      <c r="E146" s="66">
        <v>9.3</v>
      </c>
      <c r="F146" s="63">
        <v>29</v>
      </c>
      <c r="G146" s="63">
        <v>0</v>
      </c>
      <c r="H146" s="63">
        <v>1</v>
      </c>
      <c r="I146" s="63">
        <v>4</v>
      </c>
      <c r="J146" s="63">
        <v>7</v>
      </c>
    </row>
    <row r="147" spans="1:10" ht="15">
      <c r="A147" s="64" t="s">
        <v>372</v>
      </c>
      <c r="B147" s="63" t="s">
        <v>150</v>
      </c>
      <c r="C147" s="63">
        <v>7</v>
      </c>
      <c r="D147" s="63">
        <v>73</v>
      </c>
      <c r="E147" s="66">
        <v>10.4</v>
      </c>
      <c r="F147" s="63">
        <v>20</v>
      </c>
      <c r="G147" s="63">
        <v>0</v>
      </c>
      <c r="H147" s="63">
        <v>0</v>
      </c>
      <c r="I147" s="63">
        <v>3</v>
      </c>
      <c r="J147" s="63">
        <v>6</v>
      </c>
    </row>
    <row r="148" spans="1:10" ht="15">
      <c r="A148" s="64" t="s">
        <v>373</v>
      </c>
      <c r="B148" s="63" t="s">
        <v>170</v>
      </c>
      <c r="C148" s="63">
        <v>6</v>
      </c>
      <c r="D148" s="63">
        <v>72</v>
      </c>
      <c r="E148" s="66">
        <v>12</v>
      </c>
      <c r="F148" s="63">
        <v>39</v>
      </c>
      <c r="G148" s="63">
        <v>0</v>
      </c>
      <c r="H148" s="63">
        <v>0</v>
      </c>
      <c r="I148" s="63">
        <v>4</v>
      </c>
      <c r="J148" s="63">
        <v>6</v>
      </c>
    </row>
    <row r="149" spans="1:10" ht="15">
      <c r="A149" s="64" t="s">
        <v>374</v>
      </c>
      <c r="B149" s="63" t="s">
        <v>138</v>
      </c>
      <c r="C149" s="63">
        <v>2</v>
      </c>
      <c r="D149" s="63">
        <v>72</v>
      </c>
      <c r="E149" s="66">
        <v>36</v>
      </c>
      <c r="F149" s="63">
        <v>56</v>
      </c>
      <c r="G149" s="63">
        <v>0</v>
      </c>
      <c r="H149" s="63">
        <v>0</v>
      </c>
      <c r="I149" s="63">
        <v>2</v>
      </c>
      <c r="J149" s="63">
        <v>0</v>
      </c>
    </row>
    <row r="150" spans="1:10" ht="15">
      <c r="A150" s="64" t="s">
        <v>375</v>
      </c>
      <c r="B150" s="63" t="s">
        <v>140</v>
      </c>
      <c r="C150" s="63">
        <v>7</v>
      </c>
      <c r="D150" s="63">
        <v>70</v>
      </c>
      <c r="E150" s="66">
        <v>10</v>
      </c>
      <c r="F150" s="63">
        <v>17</v>
      </c>
      <c r="G150" s="63">
        <v>0</v>
      </c>
      <c r="H150" s="63">
        <v>0</v>
      </c>
      <c r="I150" s="63">
        <v>4</v>
      </c>
      <c r="J150" s="63">
        <v>0</v>
      </c>
    </row>
    <row r="151" spans="1:10" ht="15">
      <c r="A151" s="64" t="s">
        <v>229</v>
      </c>
      <c r="B151" s="63" t="s">
        <v>174</v>
      </c>
      <c r="C151" s="63">
        <v>10</v>
      </c>
      <c r="D151" s="63">
        <v>69</v>
      </c>
      <c r="E151" s="66">
        <v>6.9</v>
      </c>
      <c r="F151" s="63">
        <v>13</v>
      </c>
      <c r="G151" s="63">
        <v>0</v>
      </c>
      <c r="H151" s="63">
        <v>0</v>
      </c>
      <c r="I151" s="63">
        <v>3</v>
      </c>
      <c r="J151" s="63">
        <v>3</v>
      </c>
    </row>
    <row r="152" spans="1:10" ht="15">
      <c r="A152" s="64" t="s">
        <v>376</v>
      </c>
      <c r="B152" s="63" t="s">
        <v>144</v>
      </c>
      <c r="C152" s="63">
        <v>10</v>
      </c>
      <c r="D152" s="63">
        <v>61</v>
      </c>
      <c r="E152" s="66">
        <v>6.1</v>
      </c>
      <c r="F152" s="63">
        <v>13</v>
      </c>
      <c r="G152" s="63">
        <v>1</v>
      </c>
      <c r="H152" s="63">
        <v>0</v>
      </c>
      <c r="I152" s="63">
        <v>5</v>
      </c>
      <c r="J152" s="63">
        <v>0</v>
      </c>
    </row>
    <row r="153" spans="1:10" ht="15">
      <c r="A153" s="64" t="s">
        <v>224</v>
      </c>
      <c r="B153" s="63" t="s">
        <v>172</v>
      </c>
      <c r="C153" s="63">
        <v>7</v>
      </c>
      <c r="D153" s="63">
        <v>60</v>
      </c>
      <c r="E153" s="66">
        <v>8.6</v>
      </c>
      <c r="F153" s="63">
        <v>15</v>
      </c>
      <c r="G153" s="63">
        <v>0</v>
      </c>
      <c r="H153" s="63">
        <v>0</v>
      </c>
      <c r="I153" s="63">
        <v>4</v>
      </c>
      <c r="J153" s="63">
        <v>0</v>
      </c>
    </row>
    <row r="154" spans="1:10" ht="15">
      <c r="A154" s="64" t="s">
        <v>377</v>
      </c>
      <c r="B154" s="63" t="s">
        <v>140</v>
      </c>
      <c r="C154" s="63">
        <v>6</v>
      </c>
      <c r="D154" s="63">
        <v>58</v>
      </c>
      <c r="E154" s="66">
        <v>9.7</v>
      </c>
      <c r="F154" s="63">
        <v>19</v>
      </c>
      <c r="G154" s="63">
        <v>0</v>
      </c>
      <c r="H154" s="63">
        <v>0</v>
      </c>
      <c r="I154" s="63">
        <v>4</v>
      </c>
      <c r="J154" s="63">
        <v>0</v>
      </c>
    </row>
    <row r="155" spans="1:10" ht="15">
      <c r="A155" s="64" t="s">
        <v>378</v>
      </c>
      <c r="B155" s="63" t="s">
        <v>160</v>
      </c>
      <c r="C155" s="63">
        <v>9</v>
      </c>
      <c r="D155" s="63">
        <v>55</v>
      </c>
      <c r="E155" s="66">
        <v>6.1</v>
      </c>
      <c r="F155" s="63">
        <v>13</v>
      </c>
      <c r="G155" s="63">
        <v>0</v>
      </c>
      <c r="H155" s="63">
        <v>0</v>
      </c>
      <c r="I155" s="63">
        <v>2</v>
      </c>
      <c r="J155" s="63">
        <v>4</v>
      </c>
    </row>
    <row r="156" spans="1:10" ht="15">
      <c r="A156" s="64" t="s">
        <v>379</v>
      </c>
      <c r="B156" s="63" t="s">
        <v>158</v>
      </c>
      <c r="C156" s="63">
        <v>5</v>
      </c>
      <c r="D156" s="63">
        <v>54</v>
      </c>
      <c r="E156" s="66">
        <v>10.8</v>
      </c>
      <c r="F156" s="63">
        <v>13</v>
      </c>
      <c r="G156" s="63">
        <v>0</v>
      </c>
      <c r="H156" s="63">
        <v>0</v>
      </c>
      <c r="I156" s="63">
        <v>4</v>
      </c>
      <c r="J156" s="63">
        <v>1</v>
      </c>
    </row>
    <row r="157" spans="1:10" ht="15">
      <c r="A157" s="64" t="s">
        <v>223</v>
      </c>
      <c r="B157" s="63" t="s">
        <v>138</v>
      </c>
      <c r="C157" s="63">
        <v>4</v>
      </c>
      <c r="D157" s="63">
        <v>53</v>
      </c>
      <c r="E157" s="66">
        <v>13.3</v>
      </c>
      <c r="F157" s="63">
        <v>29</v>
      </c>
      <c r="G157" s="63">
        <v>0</v>
      </c>
      <c r="H157" s="63">
        <v>0</v>
      </c>
      <c r="I157" s="63">
        <v>4</v>
      </c>
      <c r="J157" s="63">
        <v>0</v>
      </c>
    </row>
    <row r="158" spans="1:10" ht="15">
      <c r="A158" s="64" t="s">
        <v>193</v>
      </c>
      <c r="B158" s="63" t="s">
        <v>152</v>
      </c>
      <c r="C158" s="63">
        <v>7</v>
      </c>
      <c r="D158" s="63">
        <v>50</v>
      </c>
      <c r="E158" s="66">
        <v>7.1</v>
      </c>
      <c r="F158" s="63">
        <v>11</v>
      </c>
      <c r="G158" s="63">
        <v>0</v>
      </c>
      <c r="H158" s="63">
        <v>0</v>
      </c>
      <c r="I158" s="63">
        <v>5</v>
      </c>
      <c r="J158" s="63">
        <v>0</v>
      </c>
    </row>
    <row r="159" spans="1:10" ht="15">
      <c r="A159" s="64" t="s">
        <v>380</v>
      </c>
      <c r="B159" s="63" t="s">
        <v>128</v>
      </c>
      <c r="C159" s="63">
        <v>5</v>
      </c>
      <c r="D159" s="63">
        <v>49</v>
      </c>
      <c r="E159" s="66">
        <v>9.8</v>
      </c>
      <c r="F159" s="63">
        <v>13</v>
      </c>
      <c r="G159" s="63">
        <v>0</v>
      </c>
      <c r="H159" s="63">
        <v>0</v>
      </c>
      <c r="I159" s="63">
        <v>3</v>
      </c>
      <c r="J159" s="63">
        <v>1</v>
      </c>
    </row>
    <row r="160" spans="1:10" ht="15">
      <c r="A160" s="64" t="s">
        <v>381</v>
      </c>
      <c r="B160" s="63" t="s">
        <v>130</v>
      </c>
      <c r="C160" s="63">
        <v>6</v>
      </c>
      <c r="D160" s="63">
        <v>46</v>
      </c>
      <c r="E160" s="66">
        <v>7.7</v>
      </c>
      <c r="F160" s="63">
        <v>10</v>
      </c>
      <c r="G160" s="63">
        <v>2</v>
      </c>
      <c r="H160" s="63">
        <v>0</v>
      </c>
      <c r="I160" s="63">
        <v>4</v>
      </c>
      <c r="J160" s="63">
        <v>0</v>
      </c>
    </row>
    <row r="161" spans="1:10" ht="15">
      <c r="A161" s="64" t="s">
        <v>208</v>
      </c>
      <c r="B161" s="63" t="s">
        <v>154</v>
      </c>
      <c r="C161" s="63">
        <v>8</v>
      </c>
      <c r="D161" s="63">
        <v>45</v>
      </c>
      <c r="E161" s="66">
        <v>5.6</v>
      </c>
      <c r="F161" s="63">
        <v>10</v>
      </c>
      <c r="G161" s="63">
        <v>0</v>
      </c>
      <c r="H161" s="63">
        <v>0</v>
      </c>
      <c r="I161" s="63">
        <v>4</v>
      </c>
      <c r="J161" s="63">
        <v>1</v>
      </c>
    </row>
    <row r="162" spans="1:10" ht="15">
      <c r="A162" s="64" t="s">
        <v>198</v>
      </c>
      <c r="B162" s="63" t="s">
        <v>142</v>
      </c>
      <c r="C162" s="63">
        <v>8</v>
      </c>
      <c r="D162" s="63">
        <v>44</v>
      </c>
      <c r="E162" s="66">
        <v>5.5</v>
      </c>
      <c r="F162" s="63">
        <v>11</v>
      </c>
      <c r="G162" s="63">
        <v>0</v>
      </c>
      <c r="H162" s="63">
        <v>0</v>
      </c>
      <c r="I162" s="63">
        <v>6</v>
      </c>
      <c r="J162" s="63">
        <v>3</v>
      </c>
    </row>
    <row r="163" spans="1:10" ht="15">
      <c r="A163" s="64" t="s">
        <v>217</v>
      </c>
      <c r="B163" s="63" t="s">
        <v>162</v>
      </c>
      <c r="C163" s="63">
        <v>6</v>
      </c>
      <c r="D163" s="63">
        <v>43</v>
      </c>
      <c r="E163" s="66">
        <v>7.2</v>
      </c>
      <c r="F163" s="63">
        <v>12</v>
      </c>
      <c r="G163" s="63">
        <v>0</v>
      </c>
      <c r="H163" s="63">
        <v>0</v>
      </c>
      <c r="I163" s="63">
        <v>2</v>
      </c>
      <c r="J163" s="63">
        <v>1</v>
      </c>
    </row>
    <row r="164" spans="1:10" ht="15">
      <c r="A164" s="64" t="s">
        <v>382</v>
      </c>
      <c r="B164" s="63" t="s">
        <v>134</v>
      </c>
      <c r="C164" s="63">
        <v>7</v>
      </c>
      <c r="D164" s="63">
        <v>43</v>
      </c>
      <c r="E164" s="66">
        <v>6.1</v>
      </c>
      <c r="F164" s="63">
        <v>9</v>
      </c>
      <c r="G164" s="63">
        <v>0</v>
      </c>
      <c r="H164" s="63">
        <v>0</v>
      </c>
      <c r="I164" s="63">
        <v>3</v>
      </c>
      <c r="J164" s="63">
        <v>1</v>
      </c>
    </row>
    <row r="165" spans="1:10" ht="15">
      <c r="A165" s="64" t="s">
        <v>184</v>
      </c>
      <c r="B165" s="63" t="s">
        <v>170</v>
      </c>
      <c r="C165" s="63">
        <v>8</v>
      </c>
      <c r="D165" s="63">
        <v>42</v>
      </c>
      <c r="E165" s="66">
        <v>5.3</v>
      </c>
      <c r="F165" s="63">
        <v>10</v>
      </c>
      <c r="G165" s="63">
        <v>0</v>
      </c>
      <c r="H165" s="63">
        <v>0</v>
      </c>
      <c r="I165" s="63">
        <v>4</v>
      </c>
      <c r="J165" s="63">
        <v>0</v>
      </c>
    </row>
    <row r="166" spans="1:10" ht="15">
      <c r="A166" s="64" t="s">
        <v>383</v>
      </c>
      <c r="B166" s="63" t="s">
        <v>158</v>
      </c>
      <c r="C166" s="63">
        <v>6</v>
      </c>
      <c r="D166" s="63">
        <v>40</v>
      </c>
      <c r="E166" s="66">
        <v>6.7</v>
      </c>
      <c r="F166" s="63">
        <v>11</v>
      </c>
      <c r="G166" s="63">
        <v>1</v>
      </c>
      <c r="H166" s="63">
        <v>0</v>
      </c>
      <c r="I166" s="63">
        <v>2</v>
      </c>
      <c r="J166" s="63">
        <v>0</v>
      </c>
    </row>
    <row r="167" spans="1:10" ht="15">
      <c r="A167" s="64" t="s">
        <v>384</v>
      </c>
      <c r="B167" s="63" t="s">
        <v>170</v>
      </c>
      <c r="C167" s="63">
        <v>4</v>
      </c>
      <c r="D167" s="63">
        <v>38</v>
      </c>
      <c r="E167" s="66">
        <v>9.5</v>
      </c>
      <c r="F167" s="63">
        <v>12</v>
      </c>
      <c r="G167" s="63">
        <v>0</v>
      </c>
      <c r="H167" s="63">
        <v>0</v>
      </c>
      <c r="I167" s="63">
        <v>2</v>
      </c>
      <c r="J167" s="63">
        <v>4</v>
      </c>
    </row>
    <row r="168" spans="1:10" ht="15">
      <c r="A168" s="64" t="s">
        <v>232</v>
      </c>
      <c r="B168" s="63" t="s">
        <v>148</v>
      </c>
      <c r="C168" s="63">
        <v>4</v>
      </c>
      <c r="D168" s="63">
        <v>36</v>
      </c>
      <c r="E168" s="66">
        <v>9</v>
      </c>
      <c r="F168" s="63">
        <v>12</v>
      </c>
      <c r="G168" s="63">
        <v>0</v>
      </c>
      <c r="H168" s="63">
        <v>0</v>
      </c>
      <c r="I168" s="63">
        <v>2</v>
      </c>
      <c r="J168" s="63">
        <v>1</v>
      </c>
    </row>
    <row r="169" spans="1:10" ht="15">
      <c r="A169" s="64" t="s">
        <v>385</v>
      </c>
      <c r="B169" s="63" t="s">
        <v>130</v>
      </c>
      <c r="C169" s="63">
        <v>5</v>
      </c>
      <c r="D169" s="63">
        <v>36</v>
      </c>
      <c r="E169" s="66">
        <v>7.2</v>
      </c>
      <c r="F169" s="63">
        <v>12</v>
      </c>
      <c r="G169" s="63">
        <v>0</v>
      </c>
      <c r="H169" s="63">
        <v>0</v>
      </c>
      <c r="I169" s="63">
        <v>3</v>
      </c>
      <c r="J169" s="63">
        <v>0</v>
      </c>
    </row>
    <row r="170" spans="1:10" ht="15">
      <c r="A170" s="64" t="s">
        <v>386</v>
      </c>
      <c r="B170" s="63" t="s">
        <v>134</v>
      </c>
      <c r="C170" s="63">
        <v>4</v>
      </c>
      <c r="D170" s="63">
        <v>34</v>
      </c>
      <c r="E170" s="66">
        <v>8.5</v>
      </c>
      <c r="F170" s="63">
        <v>16</v>
      </c>
      <c r="G170" s="63">
        <v>0</v>
      </c>
      <c r="H170" s="63">
        <v>0</v>
      </c>
      <c r="I170" s="63">
        <v>2</v>
      </c>
      <c r="J170" s="63">
        <v>0</v>
      </c>
    </row>
    <row r="171" spans="1:10" ht="15">
      <c r="A171" s="64" t="s">
        <v>387</v>
      </c>
      <c r="B171" s="63" t="s">
        <v>156</v>
      </c>
      <c r="C171" s="63">
        <v>1</v>
      </c>
      <c r="D171" s="63">
        <v>34</v>
      </c>
      <c r="E171" s="66">
        <v>34</v>
      </c>
      <c r="F171" s="63">
        <v>34</v>
      </c>
      <c r="G171" s="63">
        <v>0</v>
      </c>
      <c r="H171" s="63">
        <v>0</v>
      </c>
      <c r="I171" s="63">
        <v>1</v>
      </c>
      <c r="J171" s="63">
        <v>1</v>
      </c>
    </row>
    <row r="172" spans="1:10" ht="15">
      <c r="A172" s="64" t="s">
        <v>388</v>
      </c>
      <c r="B172" s="63" t="s">
        <v>162</v>
      </c>
      <c r="C172" s="63">
        <v>2</v>
      </c>
      <c r="D172" s="63">
        <v>33</v>
      </c>
      <c r="E172" s="66">
        <v>16.5</v>
      </c>
      <c r="F172" s="63">
        <v>31</v>
      </c>
      <c r="G172" s="63">
        <v>1</v>
      </c>
      <c r="H172" s="63">
        <v>0</v>
      </c>
      <c r="I172" s="63">
        <v>1</v>
      </c>
      <c r="J172" s="63">
        <v>1</v>
      </c>
    </row>
    <row r="173" spans="1:10" ht="15">
      <c r="A173" s="64" t="s">
        <v>389</v>
      </c>
      <c r="B173" s="63" t="s">
        <v>170</v>
      </c>
      <c r="C173" s="63">
        <v>3</v>
      </c>
      <c r="D173" s="63">
        <v>33</v>
      </c>
      <c r="E173" s="66">
        <v>11</v>
      </c>
      <c r="F173" s="63">
        <v>16</v>
      </c>
      <c r="G173" s="63">
        <v>1</v>
      </c>
      <c r="H173" s="63">
        <v>0</v>
      </c>
      <c r="I173" s="63">
        <v>3</v>
      </c>
      <c r="J173" s="63">
        <v>2</v>
      </c>
    </row>
    <row r="174" spans="1:10" ht="15">
      <c r="A174" s="64" t="s">
        <v>200</v>
      </c>
      <c r="B174" s="63" t="s">
        <v>156</v>
      </c>
      <c r="C174" s="63">
        <v>3</v>
      </c>
      <c r="D174" s="63">
        <v>32</v>
      </c>
      <c r="E174" s="66">
        <v>10.7</v>
      </c>
      <c r="F174" s="63">
        <v>20</v>
      </c>
      <c r="G174" s="63">
        <v>0</v>
      </c>
      <c r="H174" s="63">
        <v>0</v>
      </c>
      <c r="I174" s="63">
        <v>2</v>
      </c>
      <c r="J174" s="63">
        <v>1</v>
      </c>
    </row>
    <row r="175" spans="1:10" ht="15">
      <c r="A175" s="64" t="s">
        <v>220</v>
      </c>
      <c r="B175" s="63" t="s">
        <v>164</v>
      </c>
      <c r="C175" s="63">
        <v>2</v>
      </c>
      <c r="D175" s="63">
        <v>32</v>
      </c>
      <c r="E175" s="66">
        <v>16</v>
      </c>
      <c r="F175" s="63">
        <v>16</v>
      </c>
      <c r="G175" s="63">
        <v>0</v>
      </c>
      <c r="H175" s="63">
        <v>0</v>
      </c>
      <c r="I175" s="63">
        <v>2</v>
      </c>
      <c r="J175" s="63">
        <v>0</v>
      </c>
    </row>
    <row r="176" spans="1:10" ht="15">
      <c r="A176" s="64" t="s">
        <v>390</v>
      </c>
      <c r="B176" s="63" t="s">
        <v>152</v>
      </c>
      <c r="C176" s="63">
        <v>1</v>
      </c>
      <c r="D176" s="63">
        <v>30</v>
      </c>
      <c r="E176" s="66">
        <v>30</v>
      </c>
      <c r="F176" s="63">
        <v>30</v>
      </c>
      <c r="G176" s="63">
        <v>0</v>
      </c>
      <c r="H176" s="63">
        <v>0</v>
      </c>
      <c r="I176" s="63">
        <v>1</v>
      </c>
      <c r="J176" s="63">
        <v>1</v>
      </c>
    </row>
    <row r="177" spans="1:10" ht="15">
      <c r="A177" s="64" t="s">
        <v>225</v>
      </c>
      <c r="B177" s="63" t="s">
        <v>172</v>
      </c>
      <c r="C177" s="63">
        <v>4</v>
      </c>
      <c r="D177" s="63">
        <v>30</v>
      </c>
      <c r="E177" s="66">
        <v>7.5</v>
      </c>
      <c r="F177" s="63">
        <v>12</v>
      </c>
      <c r="G177" s="63">
        <v>0</v>
      </c>
      <c r="H177" s="63">
        <v>0</v>
      </c>
      <c r="I177" s="63">
        <v>1</v>
      </c>
      <c r="J177" s="63">
        <v>0</v>
      </c>
    </row>
    <row r="178" spans="1:10" ht="15">
      <c r="A178" s="64" t="s">
        <v>391</v>
      </c>
      <c r="B178" s="63" t="s">
        <v>146</v>
      </c>
      <c r="C178" s="63">
        <v>3</v>
      </c>
      <c r="D178" s="63">
        <v>29</v>
      </c>
      <c r="E178" s="66">
        <v>9.7</v>
      </c>
      <c r="F178" s="63">
        <v>13</v>
      </c>
      <c r="G178" s="63">
        <v>0</v>
      </c>
      <c r="H178" s="63">
        <v>0</v>
      </c>
      <c r="I178" s="63">
        <v>1</v>
      </c>
      <c r="J178" s="63">
        <v>1</v>
      </c>
    </row>
    <row r="179" spans="1:10" ht="15">
      <c r="A179" s="64" t="s">
        <v>210</v>
      </c>
      <c r="B179" s="63" t="s">
        <v>140</v>
      </c>
      <c r="C179" s="63">
        <v>4</v>
      </c>
      <c r="D179" s="63">
        <v>29</v>
      </c>
      <c r="E179" s="66">
        <v>7.3</v>
      </c>
      <c r="F179" s="63">
        <v>10</v>
      </c>
      <c r="G179" s="63">
        <v>0</v>
      </c>
      <c r="H179" s="63">
        <v>0</v>
      </c>
      <c r="I179" s="63">
        <v>1</v>
      </c>
      <c r="J179" s="63">
        <v>0</v>
      </c>
    </row>
    <row r="180" spans="1:10" ht="15">
      <c r="A180" s="64" t="s">
        <v>392</v>
      </c>
      <c r="B180" s="63" t="s">
        <v>136</v>
      </c>
      <c r="C180" s="63">
        <v>2</v>
      </c>
      <c r="D180" s="63">
        <v>27</v>
      </c>
      <c r="E180" s="66">
        <v>13.5</v>
      </c>
      <c r="F180" s="63">
        <v>19</v>
      </c>
      <c r="G180" s="63">
        <v>0</v>
      </c>
      <c r="H180" s="63">
        <v>0</v>
      </c>
      <c r="I180" s="63">
        <v>2</v>
      </c>
      <c r="J180" s="63">
        <v>0</v>
      </c>
    </row>
    <row r="181" spans="1:10" ht="15">
      <c r="A181" s="64" t="s">
        <v>393</v>
      </c>
      <c r="B181" s="63" t="s">
        <v>146</v>
      </c>
      <c r="C181" s="63">
        <v>3</v>
      </c>
      <c r="D181" s="63">
        <v>27</v>
      </c>
      <c r="E181" s="66">
        <v>9</v>
      </c>
      <c r="F181" s="63">
        <v>15</v>
      </c>
      <c r="G181" s="63">
        <v>0</v>
      </c>
      <c r="H181" s="63">
        <v>0</v>
      </c>
      <c r="I181" s="63">
        <v>1</v>
      </c>
      <c r="J181" s="63">
        <v>0</v>
      </c>
    </row>
    <row r="182" spans="1:10" ht="15">
      <c r="A182" s="64" t="s">
        <v>394</v>
      </c>
      <c r="B182" s="63" t="s">
        <v>150</v>
      </c>
      <c r="C182" s="63">
        <v>3</v>
      </c>
      <c r="D182" s="63">
        <v>27</v>
      </c>
      <c r="E182" s="66">
        <v>9</v>
      </c>
      <c r="F182" s="63">
        <v>16</v>
      </c>
      <c r="G182" s="63">
        <v>0</v>
      </c>
      <c r="H182" s="63">
        <v>0</v>
      </c>
      <c r="I182" s="63">
        <v>1</v>
      </c>
      <c r="J182" s="63">
        <v>1</v>
      </c>
    </row>
    <row r="183" spans="1:10" ht="15">
      <c r="A183" s="64" t="s">
        <v>395</v>
      </c>
      <c r="B183" s="63" t="s">
        <v>172</v>
      </c>
      <c r="C183" s="63">
        <v>4</v>
      </c>
      <c r="D183" s="63">
        <v>27</v>
      </c>
      <c r="E183" s="66">
        <v>6.8</v>
      </c>
      <c r="F183" s="63">
        <v>9</v>
      </c>
      <c r="G183" s="63">
        <v>0</v>
      </c>
      <c r="H183" s="63">
        <v>0</v>
      </c>
      <c r="I183" s="63">
        <v>2</v>
      </c>
      <c r="J183" s="63">
        <v>1</v>
      </c>
    </row>
    <row r="184" spans="1:10" ht="15">
      <c r="A184" s="64" t="s">
        <v>396</v>
      </c>
      <c r="B184" s="63" t="s">
        <v>168</v>
      </c>
      <c r="C184" s="63">
        <v>2</v>
      </c>
      <c r="D184" s="63">
        <v>25</v>
      </c>
      <c r="E184" s="66">
        <v>12.5</v>
      </c>
      <c r="F184" s="63">
        <v>18</v>
      </c>
      <c r="G184" s="63">
        <v>1</v>
      </c>
      <c r="H184" s="63">
        <v>0</v>
      </c>
      <c r="I184" s="63">
        <v>2</v>
      </c>
      <c r="J184" s="63">
        <v>0</v>
      </c>
    </row>
    <row r="185" spans="1:10" ht="15">
      <c r="A185" s="64" t="s">
        <v>397</v>
      </c>
      <c r="B185" s="63" t="s">
        <v>152</v>
      </c>
      <c r="C185" s="63">
        <v>3</v>
      </c>
      <c r="D185" s="63">
        <v>25</v>
      </c>
      <c r="E185" s="66">
        <v>8.3</v>
      </c>
      <c r="F185" s="63">
        <v>11</v>
      </c>
      <c r="G185" s="63">
        <v>0</v>
      </c>
      <c r="H185" s="63">
        <v>0</v>
      </c>
      <c r="I185" s="63">
        <v>2</v>
      </c>
      <c r="J185" s="63">
        <v>0</v>
      </c>
    </row>
    <row r="186" spans="1:10" ht="15">
      <c r="A186" s="64" t="s">
        <v>398</v>
      </c>
      <c r="B186" s="63" t="s">
        <v>142</v>
      </c>
      <c r="C186" s="63">
        <v>3</v>
      </c>
      <c r="D186" s="63">
        <v>25</v>
      </c>
      <c r="E186" s="66">
        <v>8.3</v>
      </c>
      <c r="F186" s="63">
        <v>17</v>
      </c>
      <c r="G186" s="63">
        <v>2</v>
      </c>
      <c r="H186" s="63">
        <v>0</v>
      </c>
      <c r="I186" s="63">
        <v>3</v>
      </c>
      <c r="J186" s="63">
        <v>0</v>
      </c>
    </row>
    <row r="187" spans="1:10" ht="15">
      <c r="A187" s="64" t="s">
        <v>399</v>
      </c>
      <c r="B187" s="63" t="s">
        <v>158</v>
      </c>
      <c r="C187" s="63">
        <v>2</v>
      </c>
      <c r="D187" s="63">
        <v>21</v>
      </c>
      <c r="E187" s="66">
        <v>10.5</v>
      </c>
      <c r="F187" s="63">
        <v>11</v>
      </c>
      <c r="G187" s="63">
        <v>0</v>
      </c>
      <c r="H187" s="63">
        <v>0</v>
      </c>
      <c r="I187" s="63">
        <v>2</v>
      </c>
      <c r="J187" s="63">
        <v>0</v>
      </c>
    </row>
    <row r="188" spans="1:10" ht="15">
      <c r="A188" s="64" t="s">
        <v>400</v>
      </c>
      <c r="B188" s="63" t="s">
        <v>144</v>
      </c>
      <c r="C188" s="63">
        <v>2</v>
      </c>
      <c r="D188" s="63">
        <v>20</v>
      </c>
      <c r="E188" s="66">
        <v>10</v>
      </c>
      <c r="F188" s="63">
        <v>10</v>
      </c>
      <c r="G188" s="63">
        <v>0</v>
      </c>
      <c r="H188" s="63">
        <v>0</v>
      </c>
      <c r="I188" s="63">
        <v>1</v>
      </c>
      <c r="J188" s="63">
        <v>1</v>
      </c>
    </row>
    <row r="189" spans="1:10" ht="15">
      <c r="A189" s="64" t="s">
        <v>401</v>
      </c>
      <c r="B189" s="63" t="s">
        <v>152</v>
      </c>
      <c r="C189" s="63">
        <v>1</v>
      </c>
      <c r="D189" s="63">
        <v>20</v>
      </c>
      <c r="E189" s="66">
        <v>20</v>
      </c>
      <c r="F189" s="63">
        <v>20</v>
      </c>
      <c r="G189" s="63">
        <v>1</v>
      </c>
      <c r="H189" s="63">
        <v>0</v>
      </c>
      <c r="I189" s="63">
        <v>1</v>
      </c>
      <c r="J189" s="63">
        <v>0</v>
      </c>
    </row>
    <row r="190" spans="1:10" ht="15">
      <c r="A190" s="64" t="s">
        <v>402</v>
      </c>
      <c r="B190" s="63" t="s">
        <v>132</v>
      </c>
      <c r="C190" s="63">
        <v>2</v>
      </c>
      <c r="D190" s="63">
        <v>19</v>
      </c>
      <c r="E190" s="66">
        <v>9.5</v>
      </c>
      <c r="F190" s="63">
        <v>12</v>
      </c>
      <c r="G190" s="63">
        <v>1</v>
      </c>
      <c r="H190" s="63">
        <v>0</v>
      </c>
      <c r="I190" s="63">
        <v>2</v>
      </c>
      <c r="J190" s="63">
        <v>1</v>
      </c>
    </row>
    <row r="191" spans="1:10" ht="15">
      <c r="A191" s="64" t="s">
        <v>202</v>
      </c>
      <c r="B191" s="63" t="s">
        <v>170</v>
      </c>
      <c r="C191" s="63">
        <v>4</v>
      </c>
      <c r="D191" s="63">
        <v>18</v>
      </c>
      <c r="E191" s="66">
        <v>4.5</v>
      </c>
      <c r="F191" s="63">
        <v>7</v>
      </c>
      <c r="G191" s="63">
        <v>0</v>
      </c>
      <c r="H191" s="63">
        <v>0</v>
      </c>
      <c r="I191" s="63">
        <v>1</v>
      </c>
      <c r="J191" s="63">
        <v>0</v>
      </c>
    </row>
    <row r="192" spans="1:10" ht="15">
      <c r="A192" s="64" t="s">
        <v>214</v>
      </c>
      <c r="B192" s="63" t="s">
        <v>132</v>
      </c>
      <c r="C192" s="63">
        <v>5</v>
      </c>
      <c r="D192" s="63">
        <v>17</v>
      </c>
      <c r="E192" s="66">
        <v>3.4</v>
      </c>
      <c r="F192" s="63">
        <v>7</v>
      </c>
      <c r="G192" s="63">
        <v>0</v>
      </c>
      <c r="H192" s="63">
        <v>0</v>
      </c>
      <c r="I192" s="63">
        <v>1</v>
      </c>
      <c r="J192" s="63">
        <v>1</v>
      </c>
    </row>
    <row r="193" spans="1:10" ht="15">
      <c r="A193" s="64" t="s">
        <v>403</v>
      </c>
      <c r="B193" s="63" t="s">
        <v>174</v>
      </c>
      <c r="C193" s="63">
        <v>1</v>
      </c>
      <c r="D193" s="63">
        <v>15</v>
      </c>
      <c r="E193" s="66">
        <v>15</v>
      </c>
      <c r="F193" s="63">
        <v>15</v>
      </c>
      <c r="G193" s="63">
        <v>0</v>
      </c>
      <c r="H193" s="63">
        <v>0</v>
      </c>
      <c r="I193" s="63">
        <v>1</v>
      </c>
      <c r="J193" s="63">
        <v>0</v>
      </c>
    </row>
    <row r="194" spans="1:10" ht="15">
      <c r="A194" s="64" t="s">
        <v>240</v>
      </c>
      <c r="B194" s="63" t="s">
        <v>128</v>
      </c>
      <c r="C194" s="63">
        <v>3</v>
      </c>
      <c r="D194" s="63">
        <v>15</v>
      </c>
      <c r="E194" s="66">
        <v>5</v>
      </c>
      <c r="F194" s="63">
        <v>7</v>
      </c>
      <c r="G194" s="63">
        <v>0</v>
      </c>
      <c r="H194" s="63">
        <v>0</v>
      </c>
      <c r="I194" s="63">
        <v>1</v>
      </c>
      <c r="J194" s="63">
        <v>1</v>
      </c>
    </row>
    <row r="195" spans="1:10" ht="15">
      <c r="A195" s="64" t="s">
        <v>233</v>
      </c>
      <c r="B195" s="63" t="s">
        <v>158</v>
      </c>
      <c r="C195" s="63">
        <v>2</v>
      </c>
      <c r="D195" s="63">
        <v>15</v>
      </c>
      <c r="E195" s="66">
        <v>7.5</v>
      </c>
      <c r="F195" s="63">
        <v>8</v>
      </c>
      <c r="G195" s="63">
        <v>0</v>
      </c>
      <c r="H195" s="63">
        <v>1</v>
      </c>
      <c r="I195" s="63">
        <v>1</v>
      </c>
      <c r="J195" s="63">
        <v>0</v>
      </c>
    </row>
    <row r="196" spans="1:10" ht="15">
      <c r="A196" s="64" t="s">
        <v>404</v>
      </c>
      <c r="B196" s="63" t="s">
        <v>172</v>
      </c>
      <c r="C196" s="63">
        <v>1</v>
      </c>
      <c r="D196" s="63">
        <v>15</v>
      </c>
      <c r="E196" s="66">
        <v>15</v>
      </c>
      <c r="F196" s="63">
        <v>15</v>
      </c>
      <c r="G196" s="63">
        <v>0</v>
      </c>
      <c r="H196" s="63">
        <v>0</v>
      </c>
      <c r="I196" s="63">
        <v>1</v>
      </c>
      <c r="J196" s="63">
        <v>0</v>
      </c>
    </row>
    <row r="197" spans="1:10" ht="15">
      <c r="A197" s="64" t="s">
        <v>238</v>
      </c>
      <c r="B197" s="63" t="s">
        <v>148</v>
      </c>
      <c r="C197" s="63">
        <v>2</v>
      </c>
      <c r="D197" s="63">
        <v>14</v>
      </c>
      <c r="E197" s="66">
        <v>7</v>
      </c>
      <c r="F197" s="63">
        <v>8</v>
      </c>
      <c r="G197" s="63">
        <v>0</v>
      </c>
      <c r="H197" s="63">
        <v>0</v>
      </c>
      <c r="I197" s="63">
        <v>0</v>
      </c>
      <c r="J197" s="63">
        <v>0</v>
      </c>
    </row>
    <row r="198" spans="1:10" ht="15">
      <c r="A198" s="64" t="s">
        <v>405</v>
      </c>
      <c r="B198" s="63" t="s">
        <v>160</v>
      </c>
      <c r="C198" s="63">
        <v>1</v>
      </c>
      <c r="D198" s="63">
        <v>13</v>
      </c>
      <c r="E198" s="66">
        <v>13</v>
      </c>
      <c r="F198" s="63">
        <v>13</v>
      </c>
      <c r="G198" s="63">
        <v>0</v>
      </c>
      <c r="H198" s="63">
        <v>0</v>
      </c>
      <c r="I198" s="63">
        <v>1</v>
      </c>
      <c r="J198" s="63">
        <v>1</v>
      </c>
    </row>
    <row r="199" spans="1:10" ht="15">
      <c r="A199" s="64" t="s">
        <v>248</v>
      </c>
      <c r="B199" s="63" t="s">
        <v>130</v>
      </c>
      <c r="C199" s="63">
        <v>1</v>
      </c>
      <c r="D199" s="63">
        <v>11</v>
      </c>
      <c r="E199" s="66">
        <v>11</v>
      </c>
      <c r="F199" s="63">
        <v>11</v>
      </c>
      <c r="G199" s="63">
        <v>1</v>
      </c>
      <c r="H199" s="63">
        <v>0</v>
      </c>
      <c r="I199" s="63">
        <v>1</v>
      </c>
      <c r="J199" s="63">
        <v>0</v>
      </c>
    </row>
    <row r="200" spans="1:10" ht="15">
      <c r="A200" s="64" t="s">
        <v>406</v>
      </c>
      <c r="B200" s="63" t="s">
        <v>166</v>
      </c>
      <c r="C200" s="63">
        <v>1</v>
      </c>
      <c r="D200" s="63">
        <v>10</v>
      </c>
      <c r="E200" s="66">
        <v>10</v>
      </c>
      <c r="F200" s="63">
        <v>10</v>
      </c>
      <c r="G200" s="63">
        <v>0</v>
      </c>
      <c r="H200" s="63">
        <v>0</v>
      </c>
      <c r="I200" s="63">
        <v>0</v>
      </c>
      <c r="J200" s="63">
        <v>0</v>
      </c>
    </row>
    <row r="201" spans="1:10" ht="15">
      <c r="A201" s="64" t="s">
        <v>407</v>
      </c>
      <c r="B201" s="63" t="s">
        <v>136</v>
      </c>
      <c r="C201" s="63">
        <v>1</v>
      </c>
      <c r="D201" s="63">
        <v>7</v>
      </c>
      <c r="E201" s="66">
        <v>7</v>
      </c>
      <c r="F201" s="63">
        <v>7</v>
      </c>
      <c r="G201" s="63">
        <v>0</v>
      </c>
      <c r="H201" s="63">
        <v>0</v>
      </c>
      <c r="I201" s="63">
        <v>0</v>
      </c>
      <c r="J201" s="63">
        <v>0</v>
      </c>
    </row>
    <row r="202" spans="1:10" ht="15">
      <c r="A202" s="64" t="s">
        <v>408</v>
      </c>
      <c r="B202" s="63" t="s">
        <v>150</v>
      </c>
      <c r="C202" s="63">
        <v>1</v>
      </c>
      <c r="D202" s="63">
        <v>7</v>
      </c>
      <c r="E202" s="66">
        <v>7</v>
      </c>
      <c r="F202" s="63">
        <v>7</v>
      </c>
      <c r="G202" s="63">
        <v>0</v>
      </c>
      <c r="H202" s="63">
        <v>0</v>
      </c>
      <c r="I202" s="63">
        <v>0</v>
      </c>
      <c r="J202" s="63">
        <v>0</v>
      </c>
    </row>
    <row r="203" spans="1:10" ht="15">
      <c r="A203" s="64" t="s">
        <v>409</v>
      </c>
      <c r="B203" s="63" t="s">
        <v>138</v>
      </c>
      <c r="C203" s="63">
        <v>2</v>
      </c>
      <c r="D203" s="63">
        <v>6</v>
      </c>
      <c r="E203" s="66">
        <v>3</v>
      </c>
      <c r="F203" s="63">
        <v>4</v>
      </c>
      <c r="G203" s="63">
        <v>2</v>
      </c>
      <c r="H203" s="63">
        <v>0</v>
      </c>
      <c r="I203" s="63">
        <v>2</v>
      </c>
      <c r="J203" s="63">
        <v>1</v>
      </c>
    </row>
    <row r="204" spans="1:10" ht="15">
      <c r="A204" s="64" t="s">
        <v>410</v>
      </c>
      <c r="B204" s="63" t="s">
        <v>154</v>
      </c>
      <c r="C204" s="63">
        <v>1</v>
      </c>
      <c r="D204" s="63">
        <v>6</v>
      </c>
      <c r="E204" s="66">
        <v>6</v>
      </c>
      <c r="F204" s="63">
        <v>6</v>
      </c>
      <c r="G204" s="63">
        <v>1</v>
      </c>
      <c r="H204" s="63">
        <v>0</v>
      </c>
      <c r="I204" s="63">
        <v>1</v>
      </c>
      <c r="J204" s="63">
        <v>0</v>
      </c>
    </row>
    <row r="205" spans="1:10" ht="15">
      <c r="A205" s="64" t="s">
        <v>411</v>
      </c>
      <c r="B205" s="63" t="s">
        <v>154</v>
      </c>
      <c r="C205" s="63">
        <v>1</v>
      </c>
      <c r="D205" s="63">
        <v>6</v>
      </c>
      <c r="E205" s="66">
        <v>6</v>
      </c>
      <c r="F205" s="63">
        <v>6</v>
      </c>
      <c r="G205" s="63">
        <v>0</v>
      </c>
      <c r="H205" s="63">
        <v>0</v>
      </c>
      <c r="I205" s="63">
        <v>0</v>
      </c>
      <c r="J205" s="63">
        <v>0</v>
      </c>
    </row>
    <row r="206" spans="1:10" ht="15">
      <c r="A206" s="64" t="s">
        <v>412</v>
      </c>
      <c r="B206" s="63" t="s">
        <v>168</v>
      </c>
      <c r="C206" s="63">
        <v>2</v>
      </c>
      <c r="D206" s="63">
        <v>4</v>
      </c>
      <c r="E206" s="66">
        <v>2</v>
      </c>
      <c r="F206" s="63">
        <v>6</v>
      </c>
      <c r="G206" s="63">
        <v>0</v>
      </c>
      <c r="H206" s="63">
        <v>0</v>
      </c>
      <c r="I206" s="63">
        <v>0</v>
      </c>
      <c r="J206" s="63">
        <v>1</v>
      </c>
    </row>
    <row r="207" spans="1:10" ht="15">
      <c r="A207" s="64" t="s">
        <v>413</v>
      </c>
      <c r="B207" s="63" t="s">
        <v>170</v>
      </c>
      <c r="C207" s="63">
        <v>1</v>
      </c>
      <c r="D207" s="63">
        <v>3</v>
      </c>
      <c r="E207" s="66">
        <v>3</v>
      </c>
      <c r="F207" s="63">
        <v>3</v>
      </c>
      <c r="G207" s="63">
        <v>0</v>
      </c>
      <c r="H207" s="63">
        <v>0</v>
      </c>
      <c r="I207" s="63">
        <v>0</v>
      </c>
      <c r="J207" s="63">
        <v>0</v>
      </c>
    </row>
    <row r="208" spans="1:10" ht="15">
      <c r="A208" s="64" t="s">
        <v>414</v>
      </c>
      <c r="B208" s="63" t="s">
        <v>138</v>
      </c>
      <c r="C208" s="63">
        <v>1</v>
      </c>
      <c r="D208" s="63">
        <v>3</v>
      </c>
      <c r="E208" s="66">
        <v>3</v>
      </c>
      <c r="F208" s="63">
        <v>3</v>
      </c>
      <c r="G208" s="63">
        <v>1</v>
      </c>
      <c r="H208" s="63">
        <v>0</v>
      </c>
      <c r="I208" s="63">
        <v>1</v>
      </c>
      <c r="J208" s="63">
        <v>0</v>
      </c>
    </row>
    <row r="209" spans="1:10" ht="15">
      <c r="A209" s="64" t="s">
        <v>415</v>
      </c>
      <c r="B209" s="63" t="s">
        <v>164</v>
      </c>
      <c r="C209" s="63">
        <v>1</v>
      </c>
      <c r="D209" s="63">
        <v>1</v>
      </c>
      <c r="E209" s="66">
        <v>1</v>
      </c>
      <c r="F209" s="63">
        <v>1</v>
      </c>
      <c r="G209" s="63">
        <v>1</v>
      </c>
      <c r="H209" s="63">
        <v>0</v>
      </c>
      <c r="I209" s="63">
        <v>1</v>
      </c>
      <c r="J209" s="63">
        <v>1</v>
      </c>
    </row>
    <row r="210" spans="1:10" ht="15">
      <c r="A210" s="60" t="s">
        <v>36</v>
      </c>
      <c r="B210" s="62" t="s">
        <v>120</v>
      </c>
      <c r="C210" s="62">
        <v>3963</v>
      </c>
      <c r="D210" s="62">
        <v>42024</v>
      </c>
      <c r="E210" s="67">
        <v>10.6</v>
      </c>
      <c r="F210" s="62">
        <v>5979</v>
      </c>
      <c r="G210" s="62">
        <v>250</v>
      </c>
      <c r="H210" s="62">
        <v>32</v>
      </c>
      <c r="I210" s="62">
        <v>2410</v>
      </c>
      <c r="J210" s="62">
        <v>897</v>
      </c>
    </row>
    <row r="211" spans="1:10" ht="15">
      <c r="A211" s="60" t="s">
        <v>37</v>
      </c>
      <c r="B211" s="62" t="s">
        <v>120</v>
      </c>
      <c r="C211" s="62">
        <v>19</v>
      </c>
      <c r="D211" s="62">
        <v>202</v>
      </c>
      <c r="E211" s="67">
        <v>10.6</v>
      </c>
      <c r="F211" s="62">
        <v>29</v>
      </c>
      <c r="G211" s="62">
        <v>1</v>
      </c>
      <c r="H211" s="62">
        <v>0</v>
      </c>
      <c r="I211" s="62">
        <v>12</v>
      </c>
      <c r="J211" s="6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110" zoomScaleNormal="110" zoomScalePageLayoutView="0" workbookViewId="0" topLeftCell="A3">
      <selection activeCell="A26" sqref="A26:IV26"/>
    </sheetView>
  </sheetViews>
  <sheetFormatPr defaultColWidth="8.8515625" defaultRowHeight="15"/>
  <cols>
    <col min="1" max="1" width="19.140625" style="20" customWidth="1"/>
    <col min="2" max="2" width="13.8515625" style="10" bestFit="1" customWidth="1"/>
    <col min="3" max="3" width="13.57421875" style="10" bestFit="1" customWidth="1"/>
    <col min="4" max="4" width="13.28125" style="10" bestFit="1" customWidth="1"/>
    <col min="5" max="5" width="11.28125" style="10" bestFit="1" customWidth="1"/>
    <col min="6" max="6" width="11.7109375" style="10" bestFit="1" customWidth="1"/>
    <col min="7" max="7" width="11.57421875" style="10" bestFit="1" customWidth="1"/>
    <col min="8" max="8" width="9.28125" style="10" bestFit="1" customWidth="1"/>
    <col min="9" max="9" width="9.140625" style="10" bestFit="1" customWidth="1"/>
    <col min="10" max="13" width="10.28125" style="10" hidden="1" customWidth="1"/>
    <col min="14" max="15" width="9.28125" style="10" bestFit="1" customWidth="1"/>
    <col min="16" max="16" width="10.8515625" style="10" bestFit="1" customWidth="1"/>
    <col min="17" max="17" width="9.00390625" style="10" hidden="1" customWidth="1"/>
    <col min="18" max="18" width="12.8515625" style="10" bestFit="1" customWidth="1"/>
    <col min="19" max="19" width="7.421875" style="10" customWidth="1"/>
    <col min="20" max="20" width="8.8515625" style="21" customWidth="1"/>
    <col min="21" max="16384" width="8.8515625" style="10" customWidth="1"/>
  </cols>
  <sheetData>
    <row r="1" spans="1:19" ht="23.25">
      <c r="A1" s="22" t="s">
        <v>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5">
      <c r="A2" s="2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1" ht="30">
      <c r="A3" s="1" t="s">
        <v>1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55</v>
      </c>
      <c r="S3" s="2" t="s">
        <v>56</v>
      </c>
      <c r="T3" s="14" t="s">
        <v>96</v>
      </c>
      <c r="U3" s="7" t="s">
        <v>70</v>
      </c>
    </row>
    <row r="4" spans="1:21" ht="15">
      <c r="A4" s="3" t="s">
        <v>118</v>
      </c>
      <c r="B4" s="4">
        <v>6</v>
      </c>
      <c r="C4" s="4">
        <v>8</v>
      </c>
      <c r="D4" s="4">
        <v>0</v>
      </c>
      <c r="E4" s="4">
        <v>0</v>
      </c>
      <c r="F4" s="4">
        <v>0</v>
      </c>
      <c r="G4" s="4">
        <v>0</v>
      </c>
      <c r="H4" s="4">
        <v>10</v>
      </c>
      <c r="I4" s="4">
        <v>13</v>
      </c>
      <c r="J4" s="4">
        <v>0</v>
      </c>
      <c r="K4" s="4">
        <v>0</v>
      </c>
      <c r="L4" s="4">
        <v>0</v>
      </c>
      <c r="M4" s="4">
        <v>1</v>
      </c>
      <c r="N4" s="4">
        <v>11</v>
      </c>
      <c r="O4" s="4">
        <v>12</v>
      </c>
      <c r="P4" s="4">
        <v>91.7</v>
      </c>
      <c r="Q4" s="4">
        <v>54</v>
      </c>
      <c r="R4" s="4">
        <v>0</v>
      </c>
      <c r="S4" s="4">
        <v>127</v>
      </c>
      <c r="T4" s="21">
        <f aca="true" t="shared" si="0" ref="T4:T27">(S4/8)</f>
        <v>15.875</v>
      </c>
      <c r="U4" s="11">
        <v>1</v>
      </c>
    </row>
    <row r="5" spans="1:21" ht="15">
      <c r="A5" s="3" t="s">
        <v>30</v>
      </c>
      <c r="B5" s="4">
        <v>4</v>
      </c>
      <c r="C5" s="4">
        <v>10</v>
      </c>
      <c r="D5" s="4">
        <v>0</v>
      </c>
      <c r="E5" s="4">
        <v>0</v>
      </c>
      <c r="F5" s="4">
        <v>0</v>
      </c>
      <c r="G5" s="4">
        <v>1</v>
      </c>
      <c r="H5" s="4">
        <v>14</v>
      </c>
      <c r="I5" s="4">
        <v>14</v>
      </c>
      <c r="J5" s="4">
        <v>0</v>
      </c>
      <c r="K5" s="4">
        <v>0</v>
      </c>
      <c r="L5" s="4">
        <v>0</v>
      </c>
      <c r="M5" s="4">
        <v>0</v>
      </c>
      <c r="N5" s="4">
        <v>9</v>
      </c>
      <c r="O5" s="4">
        <v>18</v>
      </c>
      <c r="P5" s="4">
        <v>50</v>
      </c>
      <c r="Q5" s="4">
        <v>55</v>
      </c>
      <c r="R5" s="4">
        <v>0</v>
      </c>
      <c r="S5" s="4">
        <v>131</v>
      </c>
      <c r="T5" s="21">
        <f t="shared" si="0"/>
        <v>16.375</v>
      </c>
      <c r="U5" s="11">
        <f aca="true" t="shared" si="1" ref="U5:U27">U4+1</f>
        <v>2</v>
      </c>
    </row>
    <row r="6" spans="1:21" ht="15">
      <c r="A6" s="3" t="s">
        <v>27</v>
      </c>
      <c r="B6" s="4">
        <v>4</v>
      </c>
      <c r="C6" s="4">
        <v>12</v>
      </c>
      <c r="D6" s="4">
        <v>0</v>
      </c>
      <c r="E6" s="4">
        <v>1</v>
      </c>
      <c r="F6" s="4">
        <v>0</v>
      </c>
      <c r="G6" s="4">
        <v>0</v>
      </c>
      <c r="H6" s="4">
        <v>15</v>
      </c>
      <c r="I6" s="4">
        <v>17</v>
      </c>
      <c r="J6" s="4">
        <v>0</v>
      </c>
      <c r="K6" s="4">
        <v>0</v>
      </c>
      <c r="L6" s="4">
        <v>0</v>
      </c>
      <c r="M6" s="4">
        <v>0</v>
      </c>
      <c r="N6" s="4">
        <v>8</v>
      </c>
      <c r="O6" s="4">
        <v>9</v>
      </c>
      <c r="P6" s="4">
        <v>88.9</v>
      </c>
      <c r="Q6" s="4">
        <v>44</v>
      </c>
      <c r="R6" s="4">
        <v>0</v>
      </c>
      <c r="S6" s="4">
        <v>141</v>
      </c>
      <c r="T6" s="21">
        <f t="shared" si="0"/>
        <v>17.625</v>
      </c>
      <c r="U6" s="11">
        <f t="shared" si="1"/>
        <v>3</v>
      </c>
    </row>
    <row r="7" spans="1:21" ht="15">
      <c r="A7" s="3" t="s">
        <v>26</v>
      </c>
      <c r="B7" s="4">
        <v>6</v>
      </c>
      <c r="C7" s="4">
        <v>7</v>
      </c>
      <c r="D7" s="4">
        <v>0</v>
      </c>
      <c r="E7" s="4">
        <v>0</v>
      </c>
      <c r="F7" s="4">
        <v>0</v>
      </c>
      <c r="G7" s="4">
        <v>0</v>
      </c>
      <c r="H7" s="4">
        <v>11</v>
      </c>
      <c r="I7" s="4">
        <v>12</v>
      </c>
      <c r="J7" s="4">
        <v>0</v>
      </c>
      <c r="K7" s="4">
        <v>0</v>
      </c>
      <c r="L7" s="4">
        <v>0</v>
      </c>
      <c r="M7" s="4">
        <v>1</v>
      </c>
      <c r="N7" s="4">
        <v>18</v>
      </c>
      <c r="O7" s="4">
        <v>18</v>
      </c>
      <c r="P7" s="4">
        <v>100</v>
      </c>
      <c r="Q7" s="4">
        <v>47</v>
      </c>
      <c r="R7" s="4">
        <v>0</v>
      </c>
      <c r="S7" s="4">
        <v>143</v>
      </c>
      <c r="T7" s="21">
        <f t="shared" si="0"/>
        <v>17.875</v>
      </c>
      <c r="U7" s="11">
        <f t="shared" si="1"/>
        <v>4</v>
      </c>
    </row>
    <row r="8" spans="1:21" ht="15">
      <c r="A8" s="3" t="s">
        <v>25</v>
      </c>
      <c r="B8" s="4">
        <v>8</v>
      </c>
      <c r="C8" s="4">
        <v>8</v>
      </c>
      <c r="D8" s="4">
        <v>0</v>
      </c>
      <c r="E8" s="4">
        <v>0</v>
      </c>
      <c r="F8" s="4">
        <v>0</v>
      </c>
      <c r="G8" s="4">
        <v>0</v>
      </c>
      <c r="H8" s="4">
        <v>13</v>
      </c>
      <c r="I8" s="4">
        <v>14</v>
      </c>
      <c r="J8" s="4">
        <v>0</v>
      </c>
      <c r="K8" s="4">
        <v>1</v>
      </c>
      <c r="L8" s="4">
        <v>0</v>
      </c>
      <c r="M8" s="4">
        <v>1</v>
      </c>
      <c r="N8" s="4">
        <v>12</v>
      </c>
      <c r="O8" s="4">
        <v>13</v>
      </c>
      <c r="P8" s="4">
        <v>92.3</v>
      </c>
      <c r="Q8" s="4">
        <v>46</v>
      </c>
      <c r="R8" s="4">
        <v>0</v>
      </c>
      <c r="S8" s="4">
        <v>145</v>
      </c>
      <c r="T8" s="21">
        <f t="shared" si="0"/>
        <v>18.125</v>
      </c>
      <c r="U8" s="11">
        <f t="shared" si="1"/>
        <v>5</v>
      </c>
    </row>
    <row r="9" spans="1:21" ht="15">
      <c r="A9" s="3" t="s">
        <v>32</v>
      </c>
      <c r="B9" s="4">
        <v>8</v>
      </c>
      <c r="C9" s="4">
        <v>7</v>
      </c>
      <c r="D9" s="4">
        <v>0</v>
      </c>
      <c r="E9" s="4">
        <v>1</v>
      </c>
      <c r="F9" s="4">
        <v>0</v>
      </c>
      <c r="G9" s="4">
        <v>0</v>
      </c>
      <c r="H9" s="4">
        <v>15</v>
      </c>
      <c r="I9" s="4">
        <v>15</v>
      </c>
      <c r="J9" s="4">
        <v>0</v>
      </c>
      <c r="K9" s="4">
        <v>0</v>
      </c>
      <c r="L9" s="4">
        <v>0</v>
      </c>
      <c r="M9" s="4">
        <v>0</v>
      </c>
      <c r="N9" s="4">
        <v>12</v>
      </c>
      <c r="O9" s="4">
        <v>21</v>
      </c>
      <c r="P9" s="4">
        <v>57.1</v>
      </c>
      <c r="Q9" s="4">
        <v>48</v>
      </c>
      <c r="R9" s="4">
        <v>0</v>
      </c>
      <c r="S9" s="4">
        <v>147</v>
      </c>
      <c r="T9" s="21">
        <f t="shared" si="0"/>
        <v>18.375</v>
      </c>
      <c r="U9" s="11">
        <f t="shared" si="1"/>
        <v>6</v>
      </c>
    </row>
    <row r="10" spans="1:21" ht="15">
      <c r="A10" s="3" t="s">
        <v>29</v>
      </c>
      <c r="B10" s="4">
        <v>10</v>
      </c>
      <c r="C10" s="4">
        <v>6</v>
      </c>
      <c r="D10" s="4">
        <v>1</v>
      </c>
      <c r="E10" s="4">
        <v>1</v>
      </c>
      <c r="F10" s="4">
        <v>0</v>
      </c>
      <c r="G10" s="4">
        <v>0</v>
      </c>
      <c r="H10" s="4">
        <v>17</v>
      </c>
      <c r="I10" s="4">
        <v>17</v>
      </c>
      <c r="J10" s="4">
        <v>0</v>
      </c>
      <c r="K10" s="4">
        <v>0</v>
      </c>
      <c r="L10" s="4">
        <v>0</v>
      </c>
      <c r="M10" s="4">
        <v>1</v>
      </c>
      <c r="N10" s="4">
        <v>8</v>
      </c>
      <c r="O10" s="4">
        <v>12</v>
      </c>
      <c r="P10" s="4">
        <v>66.7</v>
      </c>
      <c r="Q10" s="4">
        <v>57</v>
      </c>
      <c r="R10" s="4">
        <v>0</v>
      </c>
      <c r="S10" s="4">
        <v>149</v>
      </c>
      <c r="T10" s="21">
        <f t="shared" si="0"/>
        <v>18.625</v>
      </c>
      <c r="U10" s="11">
        <f t="shared" si="1"/>
        <v>7</v>
      </c>
    </row>
    <row r="11" spans="1:21" ht="15">
      <c r="A11" s="3" t="s">
        <v>20</v>
      </c>
      <c r="B11" s="4">
        <v>5</v>
      </c>
      <c r="C11" s="4">
        <v>9</v>
      </c>
      <c r="D11" s="4">
        <v>0</v>
      </c>
      <c r="E11" s="4">
        <v>0</v>
      </c>
      <c r="F11" s="4">
        <v>0</v>
      </c>
      <c r="G11" s="4">
        <v>0</v>
      </c>
      <c r="H11" s="4">
        <v>10</v>
      </c>
      <c r="I11" s="4">
        <v>12</v>
      </c>
      <c r="J11" s="4">
        <v>1</v>
      </c>
      <c r="K11" s="4">
        <v>1</v>
      </c>
      <c r="L11" s="4">
        <v>1</v>
      </c>
      <c r="M11" s="4">
        <v>1</v>
      </c>
      <c r="N11" s="4">
        <v>19</v>
      </c>
      <c r="O11" s="4">
        <v>23</v>
      </c>
      <c r="P11" s="4">
        <v>82.6</v>
      </c>
      <c r="Q11" s="4">
        <v>48</v>
      </c>
      <c r="R11" s="4">
        <v>0</v>
      </c>
      <c r="S11" s="4">
        <v>155</v>
      </c>
      <c r="T11" s="21">
        <f t="shared" si="0"/>
        <v>19.375</v>
      </c>
      <c r="U11" s="11">
        <f t="shared" si="1"/>
        <v>8</v>
      </c>
    </row>
    <row r="12" spans="1:21" ht="15">
      <c r="A12" s="3" t="s">
        <v>117</v>
      </c>
      <c r="B12" s="4">
        <v>11</v>
      </c>
      <c r="C12" s="4">
        <v>8</v>
      </c>
      <c r="D12" s="4">
        <v>0</v>
      </c>
      <c r="E12" s="4">
        <v>0</v>
      </c>
      <c r="F12" s="4">
        <v>0</v>
      </c>
      <c r="G12" s="4">
        <v>0</v>
      </c>
      <c r="H12" s="4">
        <v>16</v>
      </c>
      <c r="I12" s="4">
        <v>17</v>
      </c>
      <c r="J12" s="4">
        <v>0</v>
      </c>
      <c r="K12" s="4">
        <v>0</v>
      </c>
      <c r="L12" s="4">
        <v>1</v>
      </c>
      <c r="M12" s="4">
        <v>2</v>
      </c>
      <c r="N12" s="4">
        <v>8</v>
      </c>
      <c r="O12" s="4">
        <v>9</v>
      </c>
      <c r="P12" s="4">
        <v>88.9</v>
      </c>
      <c r="Q12" s="4">
        <v>44</v>
      </c>
      <c r="R12" s="4">
        <v>0</v>
      </c>
      <c r="S12" s="4">
        <v>156</v>
      </c>
      <c r="T12" s="21">
        <f t="shared" si="0"/>
        <v>19.5</v>
      </c>
      <c r="U12" s="11">
        <f t="shared" si="1"/>
        <v>9</v>
      </c>
    </row>
    <row r="13" spans="1:21" ht="15">
      <c r="A13" s="3" t="s">
        <v>33</v>
      </c>
      <c r="B13" s="4">
        <v>10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v>17</v>
      </c>
      <c r="I13" s="4">
        <v>17</v>
      </c>
      <c r="J13" s="4">
        <v>1</v>
      </c>
      <c r="K13" s="4">
        <v>1</v>
      </c>
      <c r="L13" s="4">
        <v>0</v>
      </c>
      <c r="M13" s="4">
        <v>0</v>
      </c>
      <c r="N13" s="4">
        <v>10</v>
      </c>
      <c r="O13" s="4">
        <v>10</v>
      </c>
      <c r="P13" s="4">
        <v>100</v>
      </c>
      <c r="Q13" s="4">
        <v>55</v>
      </c>
      <c r="R13" s="4">
        <v>0</v>
      </c>
      <c r="S13" s="4">
        <v>157</v>
      </c>
      <c r="T13" s="21">
        <f t="shared" si="0"/>
        <v>19.625</v>
      </c>
      <c r="U13" s="11">
        <f t="shared" si="1"/>
        <v>10</v>
      </c>
    </row>
    <row r="14" spans="1:21" ht="15">
      <c r="A14" s="3" t="s">
        <v>23</v>
      </c>
      <c r="B14" s="4">
        <v>8</v>
      </c>
      <c r="C14" s="4">
        <v>9</v>
      </c>
      <c r="D14" s="4">
        <v>0</v>
      </c>
      <c r="E14" s="4">
        <v>0</v>
      </c>
      <c r="F14" s="4">
        <v>0</v>
      </c>
      <c r="G14" s="4">
        <v>0</v>
      </c>
      <c r="H14" s="4">
        <v>14</v>
      </c>
      <c r="I14" s="4">
        <v>14</v>
      </c>
      <c r="J14" s="4">
        <v>2</v>
      </c>
      <c r="K14" s="4">
        <v>2</v>
      </c>
      <c r="L14" s="4">
        <v>1</v>
      </c>
      <c r="M14" s="4">
        <v>1</v>
      </c>
      <c r="N14" s="4">
        <v>12</v>
      </c>
      <c r="O14" s="4">
        <v>15</v>
      </c>
      <c r="P14" s="4">
        <v>80</v>
      </c>
      <c r="Q14" s="4">
        <v>56</v>
      </c>
      <c r="R14" s="4">
        <v>0</v>
      </c>
      <c r="S14" s="4">
        <v>158</v>
      </c>
      <c r="T14" s="21">
        <f t="shared" si="0"/>
        <v>19.75</v>
      </c>
      <c r="U14" s="11">
        <f t="shared" si="1"/>
        <v>11</v>
      </c>
    </row>
    <row r="15" spans="1:21" ht="15">
      <c r="A15" s="3" t="s">
        <v>28</v>
      </c>
      <c r="B15" s="4">
        <v>11</v>
      </c>
      <c r="C15" s="4">
        <v>8</v>
      </c>
      <c r="D15" s="4">
        <v>0</v>
      </c>
      <c r="E15" s="4">
        <v>0</v>
      </c>
      <c r="F15" s="4">
        <v>0</v>
      </c>
      <c r="G15" s="4">
        <v>0</v>
      </c>
      <c r="H15" s="4">
        <v>15</v>
      </c>
      <c r="I15" s="4">
        <v>18</v>
      </c>
      <c r="J15" s="4">
        <v>0</v>
      </c>
      <c r="K15" s="4">
        <v>0</v>
      </c>
      <c r="L15" s="4">
        <v>1</v>
      </c>
      <c r="M15" s="4">
        <v>1</v>
      </c>
      <c r="N15" s="4">
        <v>12</v>
      </c>
      <c r="O15" s="4">
        <v>13</v>
      </c>
      <c r="P15" s="4">
        <v>92.3</v>
      </c>
      <c r="Q15" s="4">
        <v>43</v>
      </c>
      <c r="R15" s="4">
        <v>0</v>
      </c>
      <c r="S15" s="4">
        <v>167</v>
      </c>
      <c r="T15" s="21">
        <f t="shared" si="0"/>
        <v>20.875</v>
      </c>
      <c r="U15" s="11">
        <f t="shared" si="1"/>
        <v>12</v>
      </c>
    </row>
    <row r="16" spans="1:21" ht="15">
      <c r="A16" s="3" t="s">
        <v>104</v>
      </c>
      <c r="B16" s="4">
        <v>6</v>
      </c>
      <c r="C16" s="4">
        <v>11</v>
      </c>
      <c r="D16" s="4">
        <v>1</v>
      </c>
      <c r="E16" s="4">
        <v>1</v>
      </c>
      <c r="F16" s="4">
        <v>0</v>
      </c>
      <c r="G16" s="4">
        <v>1</v>
      </c>
      <c r="H16" s="4">
        <v>16</v>
      </c>
      <c r="I16" s="4">
        <v>17</v>
      </c>
      <c r="J16" s="4">
        <v>1</v>
      </c>
      <c r="K16" s="4">
        <v>2</v>
      </c>
      <c r="L16" s="4">
        <v>1</v>
      </c>
      <c r="M16" s="4">
        <v>1</v>
      </c>
      <c r="N16" s="4">
        <v>9</v>
      </c>
      <c r="O16" s="4">
        <v>12</v>
      </c>
      <c r="P16" s="4">
        <v>75</v>
      </c>
      <c r="Q16" s="4">
        <v>47</v>
      </c>
      <c r="R16" s="4">
        <v>0</v>
      </c>
      <c r="S16" s="4">
        <v>167</v>
      </c>
      <c r="T16" s="21">
        <f t="shared" si="0"/>
        <v>20.875</v>
      </c>
      <c r="U16" s="11">
        <f t="shared" si="1"/>
        <v>13</v>
      </c>
    </row>
    <row r="17" spans="1:21" ht="15">
      <c r="A17" s="3" t="s">
        <v>35</v>
      </c>
      <c r="B17" s="4">
        <v>10</v>
      </c>
      <c r="C17" s="4">
        <v>10</v>
      </c>
      <c r="D17" s="4">
        <v>0</v>
      </c>
      <c r="E17" s="4">
        <v>0</v>
      </c>
      <c r="F17" s="4">
        <v>0</v>
      </c>
      <c r="G17" s="4">
        <v>0</v>
      </c>
      <c r="H17" s="4">
        <v>14</v>
      </c>
      <c r="I17" s="4">
        <v>15</v>
      </c>
      <c r="J17" s="4">
        <v>1</v>
      </c>
      <c r="K17" s="4">
        <v>3</v>
      </c>
      <c r="L17" s="4">
        <v>2</v>
      </c>
      <c r="M17" s="4">
        <v>2</v>
      </c>
      <c r="N17" s="4">
        <v>10</v>
      </c>
      <c r="O17" s="4">
        <v>12</v>
      </c>
      <c r="P17" s="4">
        <v>83.3</v>
      </c>
      <c r="Q17" s="4">
        <v>57</v>
      </c>
      <c r="R17" s="4">
        <v>0</v>
      </c>
      <c r="S17" s="4">
        <v>170</v>
      </c>
      <c r="T17" s="21">
        <f t="shared" si="0"/>
        <v>21.25</v>
      </c>
      <c r="U17" s="11">
        <f t="shared" si="1"/>
        <v>14</v>
      </c>
    </row>
    <row r="18" spans="1:21" ht="15">
      <c r="A18" s="3" t="s">
        <v>119</v>
      </c>
      <c r="B18" s="4">
        <v>12</v>
      </c>
      <c r="C18" s="4">
        <v>9</v>
      </c>
      <c r="D18" s="4">
        <v>0</v>
      </c>
      <c r="E18" s="4">
        <v>0</v>
      </c>
      <c r="F18" s="4">
        <v>0</v>
      </c>
      <c r="G18" s="4">
        <v>0</v>
      </c>
      <c r="H18" s="4">
        <v>18</v>
      </c>
      <c r="I18" s="4">
        <v>20</v>
      </c>
      <c r="J18" s="4">
        <v>0</v>
      </c>
      <c r="K18" s="4">
        <v>0</v>
      </c>
      <c r="L18" s="4">
        <v>1</v>
      </c>
      <c r="M18" s="4">
        <v>1</v>
      </c>
      <c r="N18" s="4">
        <v>8</v>
      </c>
      <c r="O18" s="4">
        <v>10</v>
      </c>
      <c r="P18" s="4">
        <v>80</v>
      </c>
      <c r="Q18" s="4">
        <v>49</v>
      </c>
      <c r="R18" s="4">
        <v>0</v>
      </c>
      <c r="S18" s="4">
        <v>170</v>
      </c>
      <c r="T18" s="21">
        <f t="shared" si="0"/>
        <v>21.25</v>
      </c>
      <c r="U18" s="11">
        <f t="shared" si="1"/>
        <v>15</v>
      </c>
    </row>
    <row r="19" spans="1:21" ht="15">
      <c r="A19" s="3" t="s">
        <v>21</v>
      </c>
      <c r="B19" s="4">
        <v>4</v>
      </c>
      <c r="C19" s="4">
        <v>16</v>
      </c>
      <c r="D19" s="4">
        <v>0</v>
      </c>
      <c r="E19" s="4">
        <v>1</v>
      </c>
      <c r="F19" s="4">
        <v>0</v>
      </c>
      <c r="G19" s="4">
        <v>0</v>
      </c>
      <c r="H19" s="4">
        <v>21</v>
      </c>
      <c r="I19" s="4">
        <v>21</v>
      </c>
      <c r="J19" s="4">
        <v>0</v>
      </c>
      <c r="K19" s="4">
        <v>0</v>
      </c>
      <c r="L19" s="4">
        <v>0</v>
      </c>
      <c r="M19" s="4">
        <v>0</v>
      </c>
      <c r="N19" s="4">
        <v>11</v>
      </c>
      <c r="O19" s="4">
        <v>12</v>
      </c>
      <c r="P19" s="4">
        <v>91.7</v>
      </c>
      <c r="Q19" s="4">
        <v>48</v>
      </c>
      <c r="R19" s="4">
        <v>0</v>
      </c>
      <c r="S19" s="4">
        <v>180</v>
      </c>
      <c r="T19" s="21">
        <f t="shared" si="0"/>
        <v>22.5</v>
      </c>
      <c r="U19" s="11">
        <f t="shared" si="1"/>
        <v>16</v>
      </c>
    </row>
    <row r="20" spans="1:21" ht="15">
      <c r="A20" s="3" t="s">
        <v>105</v>
      </c>
      <c r="B20" s="4">
        <v>6</v>
      </c>
      <c r="C20" s="4">
        <v>13</v>
      </c>
      <c r="D20" s="4">
        <v>0</v>
      </c>
      <c r="E20" s="4">
        <v>1</v>
      </c>
      <c r="F20" s="4">
        <v>0</v>
      </c>
      <c r="G20" s="4">
        <v>0</v>
      </c>
      <c r="H20" s="4">
        <v>18</v>
      </c>
      <c r="I20" s="4">
        <v>20</v>
      </c>
      <c r="J20" s="4">
        <v>0</v>
      </c>
      <c r="K20" s="4">
        <v>0</v>
      </c>
      <c r="L20" s="4">
        <v>0</v>
      </c>
      <c r="M20" s="4">
        <v>0</v>
      </c>
      <c r="N20" s="4">
        <v>16</v>
      </c>
      <c r="O20" s="4">
        <v>17</v>
      </c>
      <c r="P20" s="4">
        <v>94.1</v>
      </c>
      <c r="Q20" s="4">
        <v>49</v>
      </c>
      <c r="R20" s="4">
        <v>0</v>
      </c>
      <c r="S20" s="4">
        <v>186</v>
      </c>
      <c r="T20" s="21">
        <f t="shared" si="0"/>
        <v>23.25</v>
      </c>
      <c r="U20" s="11">
        <f t="shared" si="1"/>
        <v>17</v>
      </c>
    </row>
    <row r="21" spans="1:21" ht="15">
      <c r="A21" s="3" t="s">
        <v>107</v>
      </c>
      <c r="B21" s="4">
        <v>15</v>
      </c>
      <c r="C21" s="4">
        <v>9</v>
      </c>
      <c r="D21" s="4">
        <v>0</v>
      </c>
      <c r="E21" s="4">
        <v>0</v>
      </c>
      <c r="F21" s="4">
        <v>0</v>
      </c>
      <c r="G21" s="4">
        <v>0</v>
      </c>
      <c r="H21" s="4">
        <v>21</v>
      </c>
      <c r="I21" s="4">
        <v>23</v>
      </c>
      <c r="J21" s="4">
        <v>0</v>
      </c>
      <c r="K21" s="4">
        <v>0</v>
      </c>
      <c r="L21" s="4">
        <v>0</v>
      </c>
      <c r="M21" s="4">
        <v>1</v>
      </c>
      <c r="N21" s="4">
        <v>8</v>
      </c>
      <c r="O21" s="4">
        <v>8</v>
      </c>
      <c r="P21" s="4">
        <v>100</v>
      </c>
      <c r="Q21" s="4">
        <v>43</v>
      </c>
      <c r="R21" s="4">
        <v>0</v>
      </c>
      <c r="S21" s="4">
        <v>189</v>
      </c>
      <c r="T21" s="21">
        <f t="shared" si="0"/>
        <v>23.625</v>
      </c>
      <c r="U21" s="11">
        <f t="shared" si="1"/>
        <v>18</v>
      </c>
    </row>
    <row r="22" spans="1:21" ht="15">
      <c r="A22" s="3" t="s">
        <v>24</v>
      </c>
      <c r="B22" s="4">
        <v>6</v>
      </c>
      <c r="C22" s="4">
        <v>12</v>
      </c>
      <c r="D22" s="4">
        <v>1</v>
      </c>
      <c r="E22" s="4">
        <v>2</v>
      </c>
      <c r="F22" s="4">
        <v>1</v>
      </c>
      <c r="G22" s="4">
        <v>0</v>
      </c>
      <c r="H22" s="4">
        <v>19</v>
      </c>
      <c r="I22" s="4">
        <v>21</v>
      </c>
      <c r="J22" s="4">
        <v>0</v>
      </c>
      <c r="K22" s="4">
        <v>0</v>
      </c>
      <c r="L22" s="4">
        <v>0</v>
      </c>
      <c r="M22" s="4">
        <v>1</v>
      </c>
      <c r="N22" s="4">
        <v>14</v>
      </c>
      <c r="O22" s="4">
        <v>14</v>
      </c>
      <c r="P22" s="4">
        <v>100</v>
      </c>
      <c r="Q22" s="4">
        <v>48</v>
      </c>
      <c r="R22" s="4">
        <v>0</v>
      </c>
      <c r="S22" s="4">
        <v>193</v>
      </c>
      <c r="T22" s="21">
        <f t="shared" si="0"/>
        <v>24.125</v>
      </c>
      <c r="U22" s="11">
        <f t="shared" si="1"/>
        <v>19</v>
      </c>
    </row>
    <row r="23" spans="1:21" ht="15">
      <c r="A23" s="3" t="s">
        <v>102</v>
      </c>
      <c r="B23" s="4">
        <v>11</v>
      </c>
      <c r="C23" s="4">
        <v>15</v>
      </c>
      <c r="D23" s="4">
        <v>0</v>
      </c>
      <c r="E23" s="4">
        <v>0</v>
      </c>
      <c r="F23" s="4">
        <v>0</v>
      </c>
      <c r="G23" s="4">
        <v>0</v>
      </c>
      <c r="H23" s="4">
        <v>24</v>
      </c>
      <c r="I23" s="4">
        <v>25</v>
      </c>
      <c r="J23" s="4">
        <v>0</v>
      </c>
      <c r="K23" s="4">
        <v>1</v>
      </c>
      <c r="L23" s="4">
        <v>0</v>
      </c>
      <c r="M23" s="4">
        <v>0</v>
      </c>
      <c r="N23" s="4">
        <v>8</v>
      </c>
      <c r="O23" s="4">
        <v>9</v>
      </c>
      <c r="P23" s="4">
        <v>88.9</v>
      </c>
      <c r="Q23" s="4">
        <v>49</v>
      </c>
      <c r="R23" s="4">
        <v>0</v>
      </c>
      <c r="S23" s="4">
        <v>204</v>
      </c>
      <c r="T23" s="21">
        <f t="shared" si="0"/>
        <v>25.5</v>
      </c>
      <c r="U23" s="11">
        <f t="shared" si="1"/>
        <v>20</v>
      </c>
    </row>
    <row r="24" spans="1:21" ht="15">
      <c r="A24" s="3" t="s">
        <v>34</v>
      </c>
      <c r="B24" s="4">
        <v>10</v>
      </c>
      <c r="C24" s="4">
        <v>14</v>
      </c>
      <c r="D24" s="4">
        <v>0</v>
      </c>
      <c r="E24" s="4">
        <v>2</v>
      </c>
      <c r="F24" s="4">
        <v>0</v>
      </c>
      <c r="G24" s="4">
        <v>0</v>
      </c>
      <c r="H24" s="4">
        <v>19</v>
      </c>
      <c r="I24" s="4">
        <v>20</v>
      </c>
      <c r="J24" s="4">
        <v>1</v>
      </c>
      <c r="K24" s="4">
        <v>1</v>
      </c>
      <c r="L24" s="4">
        <v>2</v>
      </c>
      <c r="M24" s="4">
        <v>5</v>
      </c>
      <c r="N24" s="4">
        <v>8</v>
      </c>
      <c r="O24" s="4">
        <v>10</v>
      </c>
      <c r="P24" s="4">
        <v>80</v>
      </c>
      <c r="Q24" s="4">
        <v>47</v>
      </c>
      <c r="R24" s="4">
        <v>0</v>
      </c>
      <c r="S24" s="4">
        <v>205</v>
      </c>
      <c r="T24" s="21">
        <f t="shared" si="0"/>
        <v>25.625</v>
      </c>
      <c r="U24" s="11">
        <f t="shared" si="1"/>
        <v>21</v>
      </c>
    </row>
    <row r="25" spans="1:21" ht="15">
      <c r="A25" s="3" t="s">
        <v>22</v>
      </c>
      <c r="B25" s="4">
        <v>7</v>
      </c>
      <c r="C25" s="4">
        <v>16</v>
      </c>
      <c r="D25" s="4">
        <v>0</v>
      </c>
      <c r="E25" s="4">
        <v>1</v>
      </c>
      <c r="F25" s="4">
        <v>0</v>
      </c>
      <c r="G25" s="4">
        <v>0</v>
      </c>
      <c r="H25" s="4">
        <v>18</v>
      </c>
      <c r="I25" s="4">
        <v>21</v>
      </c>
      <c r="J25" s="4">
        <v>0</v>
      </c>
      <c r="K25" s="4">
        <v>0</v>
      </c>
      <c r="L25" s="4">
        <v>3</v>
      </c>
      <c r="M25" s="4">
        <v>3</v>
      </c>
      <c r="N25" s="4">
        <v>13</v>
      </c>
      <c r="O25" s="4">
        <v>15</v>
      </c>
      <c r="P25" s="4">
        <v>86.7</v>
      </c>
      <c r="Q25" s="4">
        <v>44</v>
      </c>
      <c r="R25" s="4">
        <v>0</v>
      </c>
      <c r="S25" s="4">
        <v>207</v>
      </c>
      <c r="T25" s="21">
        <f t="shared" si="0"/>
        <v>25.875</v>
      </c>
      <c r="U25" s="11">
        <f t="shared" si="1"/>
        <v>22</v>
      </c>
    </row>
    <row r="26" spans="1:21" ht="15">
      <c r="A26" s="3" t="s">
        <v>106</v>
      </c>
      <c r="B26" s="4">
        <v>12</v>
      </c>
      <c r="C26" s="4">
        <v>11</v>
      </c>
      <c r="D26" s="4">
        <v>0</v>
      </c>
      <c r="E26" s="4">
        <v>0</v>
      </c>
      <c r="F26" s="4">
        <v>0</v>
      </c>
      <c r="G26" s="4">
        <v>0</v>
      </c>
      <c r="H26" s="4">
        <v>20</v>
      </c>
      <c r="I26" s="4">
        <v>20</v>
      </c>
      <c r="J26" s="4">
        <v>1</v>
      </c>
      <c r="K26" s="4">
        <v>2</v>
      </c>
      <c r="L26" s="4">
        <v>0</v>
      </c>
      <c r="M26" s="4">
        <v>1</v>
      </c>
      <c r="N26" s="4">
        <v>16</v>
      </c>
      <c r="O26" s="4">
        <v>18</v>
      </c>
      <c r="P26" s="4">
        <v>88.9</v>
      </c>
      <c r="Q26" s="4">
        <v>46</v>
      </c>
      <c r="R26" s="4">
        <v>0</v>
      </c>
      <c r="S26" s="4">
        <v>208</v>
      </c>
      <c r="T26" s="21">
        <f t="shared" si="0"/>
        <v>26</v>
      </c>
      <c r="U26" s="11">
        <f t="shared" si="1"/>
        <v>23</v>
      </c>
    </row>
    <row r="27" spans="1:21" ht="15">
      <c r="A27" s="3" t="s">
        <v>31</v>
      </c>
      <c r="B27" s="4">
        <v>8</v>
      </c>
      <c r="C27" s="4">
        <v>14</v>
      </c>
      <c r="D27" s="4">
        <v>0</v>
      </c>
      <c r="E27" s="4">
        <v>1</v>
      </c>
      <c r="F27" s="4">
        <v>0</v>
      </c>
      <c r="G27" s="4">
        <v>0</v>
      </c>
      <c r="H27" s="4">
        <v>16</v>
      </c>
      <c r="I27" s="4">
        <v>18</v>
      </c>
      <c r="J27" s="4">
        <v>1</v>
      </c>
      <c r="K27" s="4">
        <v>2</v>
      </c>
      <c r="L27" s="4">
        <v>1</v>
      </c>
      <c r="M27" s="4">
        <v>2</v>
      </c>
      <c r="N27" s="4">
        <v>19</v>
      </c>
      <c r="O27" s="4">
        <v>21</v>
      </c>
      <c r="P27" s="4">
        <v>90.5</v>
      </c>
      <c r="Q27" s="4">
        <v>55</v>
      </c>
      <c r="R27" s="4">
        <v>0</v>
      </c>
      <c r="S27" s="4">
        <v>215</v>
      </c>
      <c r="T27" s="21">
        <f t="shared" si="0"/>
        <v>26.875</v>
      </c>
      <c r="U27" s="11">
        <f t="shared" si="1"/>
        <v>24</v>
      </c>
    </row>
    <row r="28" spans="1:19" ht="15">
      <c r="A28" s="5" t="s">
        <v>36</v>
      </c>
      <c r="B28" s="6">
        <v>198</v>
      </c>
      <c r="C28" s="6">
        <v>250</v>
      </c>
      <c r="D28" s="6">
        <v>3</v>
      </c>
      <c r="E28" s="6">
        <v>12</v>
      </c>
      <c r="F28" s="6">
        <v>1</v>
      </c>
      <c r="G28" s="6">
        <v>2</v>
      </c>
      <c r="H28" s="6">
        <v>391</v>
      </c>
      <c r="I28" s="6">
        <v>421</v>
      </c>
      <c r="J28" s="6">
        <v>9</v>
      </c>
      <c r="K28" s="6">
        <v>16</v>
      </c>
      <c r="L28" s="6">
        <v>14</v>
      </c>
      <c r="M28" s="6">
        <v>26</v>
      </c>
      <c r="N28" s="6">
        <v>279</v>
      </c>
      <c r="O28" s="6">
        <v>331</v>
      </c>
      <c r="P28" s="6">
        <v>84.3</v>
      </c>
      <c r="Q28" s="6">
        <v>1179</v>
      </c>
      <c r="R28" s="6">
        <v>0</v>
      </c>
      <c r="S28" s="6">
        <v>4070</v>
      </c>
    </row>
    <row r="29" spans="1:20" ht="15">
      <c r="A29" s="5" t="s">
        <v>37</v>
      </c>
      <c r="B29" s="6">
        <v>8</v>
      </c>
      <c r="C29" s="6">
        <v>10</v>
      </c>
      <c r="D29" s="6">
        <v>0</v>
      </c>
      <c r="E29" s="6">
        <v>1</v>
      </c>
      <c r="F29" s="6">
        <v>0</v>
      </c>
      <c r="G29" s="6">
        <v>0</v>
      </c>
      <c r="H29" s="6">
        <v>16</v>
      </c>
      <c r="I29" s="6">
        <v>18</v>
      </c>
      <c r="J29" s="6">
        <v>0</v>
      </c>
      <c r="K29" s="6">
        <v>1</v>
      </c>
      <c r="L29" s="6">
        <v>1</v>
      </c>
      <c r="M29" s="6">
        <v>1</v>
      </c>
      <c r="N29" s="6">
        <v>12</v>
      </c>
      <c r="O29" s="6">
        <v>14</v>
      </c>
      <c r="P29" s="6">
        <v>84.3</v>
      </c>
      <c r="Q29" s="6">
        <v>49</v>
      </c>
      <c r="R29" s="6" t="s">
        <v>120</v>
      </c>
      <c r="S29" s="6">
        <v>170</v>
      </c>
      <c r="T29" s="21">
        <f>AVERAGE(T4:T27)</f>
        <v>21.197916666666668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F6" sqref="F6"/>
    </sheetView>
  </sheetViews>
  <sheetFormatPr defaultColWidth="9.140625" defaultRowHeight="15"/>
  <cols>
    <col min="1" max="1" width="19.00390625" style="0" customWidth="1"/>
    <col min="2" max="2" width="5.421875" style="0" customWidth="1"/>
    <col min="3" max="3" width="14.28125" style="0" hidden="1" customWidth="1"/>
    <col min="4" max="4" width="7.421875" style="0" customWidth="1"/>
    <col min="5" max="5" width="8.8515625" style="11" customWidth="1"/>
  </cols>
  <sheetData>
    <row r="1" spans="1:5" ht="30">
      <c r="A1" s="1" t="s">
        <v>1</v>
      </c>
      <c r="B1" s="2" t="s">
        <v>19</v>
      </c>
      <c r="C1" s="1" t="s">
        <v>1</v>
      </c>
      <c r="D1" s="2" t="s">
        <v>56</v>
      </c>
      <c r="E1" s="7" t="s">
        <v>57</v>
      </c>
    </row>
    <row r="2" spans="1:5" ht="15">
      <c r="A2" s="3" t="str">
        <f>PF!A5</f>
        <v>Seattle</v>
      </c>
      <c r="B2" s="4">
        <f>PF!S5</f>
        <v>207</v>
      </c>
      <c r="C2" s="3" t="s">
        <v>21</v>
      </c>
      <c r="D2" s="4">
        <v>149</v>
      </c>
      <c r="E2" s="11">
        <f aca="true" t="shared" si="0" ref="E2:E25">(B2-D2)</f>
        <v>58</v>
      </c>
    </row>
    <row r="3" spans="1:5" ht="15">
      <c r="A3" s="3" t="str">
        <f>PF!A4</f>
        <v>Oakland</v>
      </c>
      <c r="B3" s="4">
        <f>PF!S4</f>
        <v>213</v>
      </c>
      <c r="C3" s="3" t="s">
        <v>21</v>
      </c>
      <c r="D3" s="4">
        <v>156</v>
      </c>
      <c r="E3" s="11">
        <f t="shared" si="0"/>
        <v>57</v>
      </c>
    </row>
    <row r="4" spans="1:5" ht="15">
      <c r="A4" s="3" t="str">
        <f>PF!A14</f>
        <v>Los Angeles NFC</v>
      </c>
      <c r="B4" s="4">
        <f>PF!S14</f>
        <v>169</v>
      </c>
      <c r="C4" s="3" t="s">
        <v>21</v>
      </c>
      <c r="D4" s="4">
        <v>127</v>
      </c>
      <c r="E4" s="11">
        <f t="shared" si="0"/>
        <v>42</v>
      </c>
    </row>
    <row r="5" spans="1:5" ht="15">
      <c r="A5" s="3" t="str">
        <f>PF!A11</f>
        <v>Arizona</v>
      </c>
      <c r="B5" s="4">
        <f>PF!S11</f>
        <v>179</v>
      </c>
      <c r="C5" s="3" t="s">
        <v>21</v>
      </c>
      <c r="D5" s="4">
        <v>141</v>
      </c>
      <c r="E5" s="11">
        <f t="shared" si="0"/>
        <v>38</v>
      </c>
    </row>
    <row r="6" spans="1:5" ht="15">
      <c r="A6" s="3" t="str">
        <f>PF!A7</f>
        <v>Los Angeles AFC</v>
      </c>
      <c r="B6" s="4">
        <f>PF!S7</f>
        <v>204</v>
      </c>
      <c r="C6" s="3" t="s">
        <v>21</v>
      </c>
      <c r="D6" s="4">
        <v>170</v>
      </c>
      <c r="E6" s="11">
        <f t="shared" si="0"/>
        <v>34</v>
      </c>
    </row>
    <row r="7" spans="1:5" ht="15">
      <c r="A7" s="3" t="str">
        <f>PF!A6</f>
        <v>Houston</v>
      </c>
      <c r="B7" s="4">
        <f>PF!S6</f>
        <v>205</v>
      </c>
      <c r="C7" s="3" t="s">
        <v>21</v>
      </c>
      <c r="D7" s="4">
        <v>180</v>
      </c>
      <c r="E7" s="11">
        <f t="shared" si="0"/>
        <v>25</v>
      </c>
    </row>
    <row r="8" spans="1:5" ht="15">
      <c r="A8" s="3" t="str">
        <f>PF!A12</f>
        <v>Detroit</v>
      </c>
      <c r="B8" s="4">
        <f>PF!S12</f>
        <v>179</v>
      </c>
      <c r="C8" s="3" t="s">
        <v>21</v>
      </c>
      <c r="D8" s="4">
        <v>157</v>
      </c>
      <c r="E8" s="11">
        <f t="shared" si="0"/>
        <v>22</v>
      </c>
    </row>
    <row r="9" spans="1:5" ht="15">
      <c r="A9" s="3" t="str">
        <f>PF!A15</f>
        <v>San Francisco</v>
      </c>
      <c r="B9" s="4">
        <f>PF!S15</f>
        <v>167</v>
      </c>
      <c r="C9" s="3" t="s">
        <v>21</v>
      </c>
      <c r="D9" s="4">
        <v>145</v>
      </c>
      <c r="E9" s="11">
        <f t="shared" si="0"/>
        <v>22</v>
      </c>
    </row>
    <row r="10" spans="1:5" ht="15">
      <c r="A10" s="3" t="str">
        <f>PF!A18</f>
        <v>Cincinnati</v>
      </c>
      <c r="B10" s="4">
        <f>PF!S18</f>
        <v>161</v>
      </c>
      <c r="C10" s="3" t="s">
        <v>21</v>
      </c>
      <c r="D10" s="4">
        <v>143</v>
      </c>
      <c r="E10" s="11">
        <f t="shared" si="0"/>
        <v>18</v>
      </c>
    </row>
    <row r="11" spans="1:5" ht="15">
      <c r="A11" s="3" t="str">
        <f>PF!A8</f>
        <v>Tennessee</v>
      </c>
      <c r="B11" s="4">
        <f>PF!S8</f>
        <v>196</v>
      </c>
      <c r="C11" s="3" t="s">
        <v>21</v>
      </c>
      <c r="D11" s="4">
        <v>189</v>
      </c>
      <c r="E11" s="11">
        <f t="shared" si="0"/>
        <v>7</v>
      </c>
    </row>
    <row r="12" spans="1:5" ht="15">
      <c r="A12" s="3" t="str">
        <f>PF!A24</f>
        <v>Minnesota</v>
      </c>
      <c r="B12" s="4">
        <f>PF!S24</f>
        <v>138</v>
      </c>
      <c r="C12" s="3" t="s">
        <v>21</v>
      </c>
      <c r="D12" s="4">
        <v>131</v>
      </c>
      <c r="E12" s="11">
        <f t="shared" si="0"/>
        <v>7</v>
      </c>
    </row>
    <row r="13" spans="1:5" ht="15">
      <c r="A13" s="3" t="str">
        <f>PF!A21</f>
        <v>New York AFC</v>
      </c>
      <c r="B13" s="4">
        <f>PF!S21</f>
        <v>160</v>
      </c>
      <c r="C13" s="3" t="s">
        <v>21</v>
      </c>
      <c r="D13" s="4">
        <v>155</v>
      </c>
      <c r="E13" s="11">
        <f t="shared" si="0"/>
        <v>5</v>
      </c>
    </row>
    <row r="14" spans="1:5" ht="15">
      <c r="A14" s="3" t="str">
        <f>PF!A13</f>
        <v>Dallas</v>
      </c>
      <c r="B14" s="4">
        <f>PF!S13</f>
        <v>171</v>
      </c>
      <c r="C14" s="3" t="s">
        <v>21</v>
      </c>
      <c r="D14" s="4">
        <v>167</v>
      </c>
      <c r="E14" s="11">
        <f t="shared" si="0"/>
        <v>4</v>
      </c>
    </row>
    <row r="15" spans="1:5" ht="15">
      <c r="A15" s="3" t="str">
        <f>PF!A9</f>
        <v>Atlanta</v>
      </c>
      <c r="B15" s="4">
        <f>PF!S9</f>
        <v>192</v>
      </c>
      <c r="C15" s="3" t="s">
        <v>21</v>
      </c>
      <c r="D15" s="4">
        <v>193</v>
      </c>
      <c r="E15" s="11">
        <f t="shared" si="0"/>
        <v>-1</v>
      </c>
    </row>
    <row r="16" spans="1:5" ht="15">
      <c r="A16" s="3" t="str">
        <f>PF!A22</f>
        <v>Kansas City</v>
      </c>
      <c r="B16" s="4">
        <f>PF!S22</f>
        <v>156</v>
      </c>
      <c r="C16" s="3" t="s">
        <v>21</v>
      </c>
      <c r="D16" s="4">
        <v>158</v>
      </c>
      <c r="E16" s="11">
        <f t="shared" si="0"/>
        <v>-2</v>
      </c>
    </row>
    <row r="17" spans="1:5" ht="15">
      <c r="A17" s="3" t="str">
        <f>PF!A27</f>
        <v>Indianapolis</v>
      </c>
      <c r="B17" s="4">
        <f>PF!S27</f>
        <v>130</v>
      </c>
      <c r="C17" s="3" t="s">
        <v>21</v>
      </c>
      <c r="D17" s="4">
        <v>147</v>
      </c>
      <c r="E17" s="11">
        <f t="shared" si="0"/>
        <v>-17</v>
      </c>
    </row>
    <row r="18" spans="1:5" ht="15">
      <c r="A18" s="3" t="str">
        <f>PF!A10</f>
        <v>Miami</v>
      </c>
      <c r="B18" s="4">
        <f>PF!S10</f>
        <v>180</v>
      </c>
      <c r="C18" s="3" t="s">
        <v>21</v>
      </c>
      <c r="D18" s="4">
        <v>205</v>
      </c>
      <c r="E18" s="11">
        <f t="shared" si="0"/>
        <v>-25</v>
      </c>
    </row>
    <row r="19" spans="1:5" ht="15">
      <c r="A19" s="3" t="str">
        <f>PF!A19</f>
        <v>Pittsburgh</v>
      </c>
      <c r="B19" s="4">
        <f>PF!S19</f>
        <v>161</v>
      </c>
      <c r="C19" s="3" t="s">
        <v>21</v>
      </c>
      <c r="D19" s="4">
        <v>186</v>
      </c>
      <c r="E19" s="11">
        <f t="shared" si="0"/>
        <v>-25</v>
      </c>
    </row>
    <row r="20" spans="1:5" ht="15">
      <c r="A20" s="3" t="str">
        <f>PF!A25</f>
        <v>Buffalo</v>
      </c>
      <c r="B20" s="4">
        <f>PF!S25</f>
        <v>135</v>
      </c>
      <c r="C20" s="3" t="s">
        <v>21</v>
      </c>
      <c r="D20" s="4">
        <v>170</v>
      </c>
      <c r="E20" s="11">
        <f t="shared" si="0"/>
        <v>-35</v>
      </c>
    </row>
    <row r="21" spans="1:5" ht="15">
      <c r="A21" s="3" t="str">
        <f>PF!A26</f>
        <v>Chicago</v>
      </c>
      <c r="B21" s="4">
        <f>PF!S26</f>
        <v>132</v>
      </c>
      <c r="C21" s="3" t="s">
        <v>21</v>
      </c>
      <c r="D21" s="4">
        <v>167</v>
      </c>
      <c r="E21" s="11">
        <f t="shared" si="0"/>
        <v>-35</v>
      </c>
    </row>
    <row r="22" spans="1:5" ht="15">
      <c r="A22" s="3" t="str">
        <f>PF!A17</f>
        <v>New York NFC</v>
      </c>
      <c r="B22" s="4">
        <f>PF!S17</f>
        <v>162</v>
      </c>
      <c r="C22" s="3" t="s">
        <v>21</v>
      </c>
      <c r="D22" s="4">
        <v>204</v>
      </c>
      <c r="E22" s="11">
        <f t="shared" si="0"/>
        <v>-42</v>
      </c>
    </row>
    <row r="23" spans="1:5" ht="15">
      <c r="A23" s="3" t="str">
        <f>PF!A16</f>
        <v>Green Bay</v>
      </c>
      <c r="B23" s="4">
        <f>PF!S16</f>
        <v>162</v>
      </c>
      <c r="C23" s="3" t="s">
        <v>21</v>
      </c>
      <c r="D23" s="4">
        <v>207</v>
      </c>
      <c r="E23" s="11">
        <f t="shared" si="0"/>
        <v>-45</v>
      </c>
    </row>
    <row r="24" spans="1:5" ht="15">
      <c r="A24" s="3" t="str">
        <f>PF!A20</f>
        <v>Tampa Bay</v>
      </c>
      <c r="B24" s="4">
        <f>PF!S20</f>
        <v>161</v>
      </c>
      <c r="C24" s="3" t="s">
        <v>21</v>
      </c>
      <c r="D24" s="4">
        <v>208</v>
      </c>
      <c r="E24" s="11">
        <f t="shared" si="0"/>
        <v>-47</v>
      </c>
    </row>
    <row r="25" spans="1:5" ht="15">
      <c r="A25" s="3" t="str">
        <f>PF!A23</f>
        <v>Denver</v>
      </c>
      <c r="B25" s="4">
        <f>PF!S23</f>
        <v>150</v>
      </c>
      <c r="C25" s="3" t="s">
        <v>21</v>
      </c>
      <c r="D25" s="4">
        <v>215</v>
      </c>
      <c r="E25" s="11">
        <f t="shared" si="0"/>
        <v>-65</v>
      </c>
    </row>
    <row r="26" spans="1:5" ht="15">
      <c r="A26" s="5" t="s">
        <v>37</v>
      </c>
      <c r="B26" s="6">
        <f>AVERAGE(B2:B25)</f>
        <v>169.58333333333334</v>
      </c>
      <c r="C26" s="5" t="s">
        <v>37</v>
      </c>
      <c r="D26" s="6">
        <f>AVERAGE(D2:D25)</f>
        <v>169.58333333333334</v>
      </c>
      <c r="E26" s="11">
        <f>(B26-D26)</f>
        <v>0</v>
      </c>
    </row>
    <row r="27" spans="1:5" ht="15">
      <c r="A27" s="5" t="s">
        <v>36</v>
      </c>
      <c r="B27" s="6">
        <f>SUM(B2:B25)</f>
        <v>4070</v>
      </c>
      <c r="C27" s="5" t="s">
        <v>36</v>
      </c>
      <c r="D27" s="6">
        <f>SUM(D2:D25)</f>
        <v>4070</v>
      </c>
      <c r="E27" s="11">
        <f>(B27-D27)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7" sqref="A7:IV7"/>
    </sheetView>
  </sheetViews>
  <sheetFormatPr defaultColWidth="8.8515625" defaultRowHeight="15"/>
  <cols>
    <col min="1" max="1" width="17.8515625" style="12" customWidth="1"/>
    <col min="2" max="3" width="7.421875" style="8" customWidth="1"/>
    <col min="4" max="4" width="10.421875" style="57" customWidth="1"/>
    <col min="5" max="6" width="7.140625" style="8" customWidth="1"/>
    <col min="7" max="7" width="8.421875" style="8" customWidth="1"/>
    <col min="8" max="8" width="7.140625" style="8" customWidth="1"/>
    <col min="9" max="9" width="7.00390625" style="8" customWidth="1"/>
    <col min="10" max="10" width="8.421875" style="8" customWidth="1"/>
    <col min="11" max="11" width="8.57421875" style="8" customWidth="1"/>
    <col min="12" max="13" width="9.8515625" style="57" bestFit="1" customWidth="1"/>
    <col min="14" max="14" width="11.28125" style="11" customWidth="1"/>
    <col min="15" max="15" width="11.28125" style="13" hidden="1" customWidth="1"/>
    <col min="16" max="16" width="11.28125" style="49" customWidth="1"/>
    <col min="17" max="17" width="8.8515625" style="52" customWidth="1"/>
    <col min="18" max="16384" width="8.8515625" style="8" customWidth="1"/>
  </cols>
  <sheetData>
    <row r="1" spans="1:17" ht="30">
      <c r="A1" s="1" t="s">
        <v>1</v>
      </c>
      <c r="B1" s="2" t="s">
        <v>58</v>
      </c>
      <c r="C1" s="2" t="s">
        <v>59</v>
      </c>
      <c r="D1" s="43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43" t="s">
        <v>68</v>
      </c>
      <c r="M1" s="43" t="s">
        <v>69</v>
      </c>
      <c r="N1" s="2" t="s">
        <v>115</v>
      </c>
      <c r="O1" s="45" t="s">
        <v>122</v>
      </c>
      <c r="P1" s="54" t="s">
        <v>71</v>
      </c>
      <c r="Q1" s="33" t="s">
        <v>70</v>
      </c>
    </row>
    <row r="2" spans="1:17" ht="15">
      <c r="A2" s="3" t="s">
        <v>29</v>
      </c>
      <c r="B2" s="4">
        <v>268</v>
      </c>
      <c r="C2" s="4">
        <v>1295</v>
      </c>
      <c r="D2" s="27">
        <v>4.8</v>
      </c>
      <c r="E2" s="4">
        <v>207</v>
      </c>
      <c r="F2" s="4">
        <v>130</v>
      </c>
      <c r="G2" s="4">
        <v>62.8</v>
      </c>
      <c r="H2" s="4">
        <v>1764</v>
      </c>
      <c r="I2" s="4">
        <v>6</v>
      </c>
      <c r="J2" s="4">
        <v>34</v>
      </c>
      <c r="K2" s="4">
        <v>1730</v>
      </c>
      <c r="L2" s="27">
        <v>8.5</v>
      </c>
      <c r="M2" s="27">
        <v>13.6</v>
      </c>
      <c r="N2" s="4">
        <v>3059</v>
      </c>
      <c r="O2" s="46">
        <v>3557</v>
      </c>
      <c r="P2" s="55">
        <f aca="true" t="shared" si="0" ref="P2:P25">(C2+K2)/8</f>
        <v>378.125</v>
      </c>
      <c r="Q2" s="51">
        <v>1</v>
      </c>
    </row>
    <row r="3" spans="1:17" ht="15">
      <c r="A3" s="3" t="s">
        <v>24</v>
      </c>
      <c r="B3" s="4">
        <v>190</v>
      </c>
      <c r="C3" s="4">
        <v>966</v>
      </c>
      <c r="D3" s="27">
        <v>5.1</v>
      </c>
      <c r="E3" s="4">
        <v>310</v>
      </c>
      <c r="F3" s="4">
        <v>207</v>
      </c>
      <c r="G3" s="4">
        <v>66.8</v>
      </c>
      <c r="H3" s="4">
        <v>2034</v>
      </c>
      <c r="I3" s="4">
        <v>7</v>
      </c>
      <c r="J3" s="4">
        <v>38</v>
      </c>
      <c r="K3" s="4">
        <v>1996</v>
      </c>
      <c r="L3" s="27">
        <v>6.6</v>
      </c>
      <c r="M3" s="27">
        <v>9.8</v>
      </c>
      <c r="N3" s="4">
        <v>3000</v>
      </c>
      <c r="O3" s="46">
        <v>3325</v>
      </c>
      <c r="P3" s="55">
        <f t="shared" si="0"/>
        <v>370.25</v>
      </c>
      <c r="Q3" s="51">
        <f aca="true" t="shared" si="1" ref="Q3:Q21">Q2+1</f>
        <v>2</v>
      </c>
    </row>
    <row r="4" spans="1:17" ht="15">
      <c r="A4" s="3" t="s">
        <v>117</v>
      </c>
      <c r="B4" s="4">
        <v>207</v>
      </c>
      <c r="C4" s="4">
        <v>1090</v>
      </c>
      <c r="D4" s="27">
        <v>5.3</v>
      </c>
      <c r="E4" s="4">
        <v>290</v>
      </c>
      <c r="F4" s="4">
        <v>197</v>
      </c>
      <c r="G4" s="4">
        <v>67.9</v>
      </c>
      <c r="H4" s="4">
        <v>1904</v>
      </c>
      <c r="I4" s="4">
        <v>11</v>
      </c>
      <c r="J4" s="4">
        <v>69</v>
      </c>
      <c r="K4" s="4">
        <v>1835</v>
      </c>
      <c r="L4" s="27">
        <v>6.6</v>
      </c>
      <c r="M4" s="27">
        <v>9.7</v>
      </c>
      <c r="N4" s="4">
        <v>2994</v>
      </c>
      <c r="O4" s="46">
        <v>3467</v>
      </c>
      <c r="P4" s="55">
        <f t="shared" si="0"/>
        <v>365.625</v>
      </c>
      <c r="Q4" s="51">
        <f t="shared" si="1"/>
        <v>3</v>
      </c>
    </row>
    <row r="5" spans="1:17" ht="15">
      <c r="A5" s="3" t="s">
        <v>119</v>
      </c>
      <c r="B5" s="4">
        <v>115</v>
      </c>
      <c r="C5" s="4">
        <v>500</v>
      </c>
      <c r="D5" s="27">
        <v>4.3</v>
      </c>
      <c r="E5" s="4">
        <v>363</v>
      </c>
      <c r="F5" s="4">
        <v>205</v>
      </c>
      <c r="G5" s="4">
        <v>56.5</v>
      </c>
      <c r="H5" s="4">
        <v>2359</v>
      </c>
      <c r="I5" s="4">
        <v>7</v>
      </c>
      <c r="J5" s="4">
        <v>30</v>
      </c>
      <c r="K5" s="4">
        <v>2329</v>
      </c>
      <c r="L5" s="27">
        <v>6.5</v>
      </c>
      <c r="M5" s="27">
        <v>11.5</v>
      </c>
      <c r="N5" s="4">
        <v>2859</v>
      </c>
      <c r="O5" s="46">
        <v>3242</v>
      </c>
      <c r="P5" s="55">
        <f t="shared" si="0"/>
        <v>353.625</v>
      </c>
      <c r="Q5" s="51">
        <f t="shared" si="1"/>
        <v>4</v>
      </c>
    </row>
    <row r="6" spans="1:17" ht="15">
      <c r="A6" s="3" t="s">
        <v>107</v>
      </c>
      <c r="B6" s="4">
        <v>207</v>
      </c>
      <c r="C6" s="4">
        <v>886</v>
      </c>
      <c r="D6" s="27">
        <v>4.3</v>
      </c>
      <c r="E6" s="4">
        <v>279</v>
      </c>
      <c r="F6" s="4">
        <v>183</v>
      </c>
      <c r="G6" s="4">
        <v>65.6</v>
      </c>
      <c r="H6" s="4">
        <v>2008</v>
      </c>
      <c r="I6" s="4">
        <v>9</v>
      </c>
      <c r="J6" s="4">
        <v>67</v>
      </c>
      <c r="K6" s="4">
        <v>1941</v>
      </c>
      <c r="L6" s="27">
        <v>7.2</v>
      </c>
      <c r="M6" s="27">
        <v>11</v>
      </c>
      <c r="N6" s="4">
        <v>2894</v>
      </c>
      <c r="O6" s="46">
        <v>3391</v>
      </c>
      <c r="P6" s="55">
        <f t="shared" si="0"/>
        <v>353.375</v>
      </c>
      <c r="Q6" s="51">
        <f t="shared" si="1"/>
        <v>5</v>
      </c>
    </row>
    <row r="7" spans="1:17" ht="15">
      <c r="A7" s="3" t="s">
        <v>102</v>
      </c>
      <c r="B7" s="4">
        <v>212</v>
      </c>
      <c r="C7" s="4">
        <v>1030</v>
      </c>
      <c r="D7" s="27">
        <v>4.9</v>
      </c>
      <c r="E7" s="4">
        <v>276</v>
      </c>
      <c r="F7" s="4">
        <v>156</v>
      </c>
      <c r="G7" s="4">
        <v>56.5</v>
      </c>
      <c r="H7" s="4">
        <v>1825</v>
      </c>
      <c r="I7" s="4">
        <v>9</v>
      </c>
      <c r="J7" s="4">
        <v>51</v>
      </c>
      <c r="K7" s="4">
        <v>1774</v>
      </c>
      <c r="L7" s="27">
        <v>6.6</v>
      </c>
      <c r="M7" s="27">
        <v>11.7</v>
      </c>
      <c r="N7" s="4">
        <v>2855</v>
      </c>
      <c r="O7" s="46">
        <v>3129</v>
      </c>
      <c r="P7" s="55">
        <f t="shared" si="0"/>
        <v>350.5</v>
      </c>
      <c r="Q7" s="51">
        <f t="shared" si="1"/>
        <v>6</v>
      </c>
    </row>
    <row r="8" spans="1:17" ht="15">
      <c r="A8" s="3" t="s">
        <v>106</v>
      </c>
      <c r="B8" s="4">
        <v>213</v>
      </c>
      <c r="C8" s="4">
        <v>1224</v>
      </c>
      <c r="D8" s="27">
        <v>5.7</v>
      </c>
      <c r="E8" s="4">
        <v>251</v>
      </c>
      <c r="F8" s="4">
        <v>151</v>
      </c>
      <c r="G8" s="4">
        <v>60.2</v>
      </c>
      <c r="H8" s="4">
        <v>1612</v>
      </c>
      <c r="I8" s="4">
        <v>10</v>
      </c>
      <c r="J8" s="4">
        <v>36</v>
      </c>
      <c r="K8" s="4">
        <v>1576</v>
      </c>
      <c r="L8" s="27">
        <v>6.4</v>
      </c>
      <c r="M8" s="27">
        <v>10.7</v>
      </c>
      <c r="N8" s="4">
        <v>2836</v>
      </c>
      <c r="O8" s="46">
        <v>3329</v>
      </c>
      <c r="P8" s="55">
        <f t="shared" si="0"/>
        <v>350</v>
      </c>
      <c r="Q8" s="51">
        <f t="shared" si="1"/>
        <v>7</v>
      </c>
    </row>
    <row r="9" spans="1:17" ht="15">
      <c r="A9" s="3" t="s">
        <v>33</v>
      </c>
      <c r="B9" s="4">
        <v>197</v>
      </c>
      <c r="C9" s="4">
        <v>783</v>
      </c>
      <c r="D9" s="27">
        <v>4</v>
      </c>
      <c r="E9" s="4">
        <v>287</v>
      </c>
      <c r="F9" s="4">
        <v>186</v>
      </c>
      <c r="G9" s="4">
        <v>64.8</v>
      </c>
      <c r="H9" s="4">
        <v>2088</v>
      </c>
      <c r="I9" s="4">
        <v>13</v>
      </c>
      <c r="J9" s="4">
        <v>78</v>
      </c>
      <c r="K9" s="4">
        <v>2010</v>
      </c>
      <c r="L9" s="27">
        <v>7.3</v>
      </c>
      <c r="M9" s="27">
        <v>11.2</v>
      </c>
      <c r="N9" s="4">
        <v>2871</v>
      </c>
      <c r="O9" s="46">
        <v>3379</v>
      </c>
      <c r="P9" s="55">
        <f t="shared" si="0"/>
        <v>349.125</v>
      </c>
      <c r="Q9" s="51">
        <f t="shared" si="1"/>
        <v>8</v>
      </c>
    </row>
    <row r="10" spans="1:17" ht="15">
      <c r="A10" s="3" t="s">
        <v>21</v>
      </c>
      <c r="B10" s="4">
        <v>202</v>
      </c>
      <c r="C10" s="4">
        <v>1001</v>
      </c>
      <c r="D10" s="27">
        <v>5</v>
      </c>
      <c r="E10" s="4">
        <v>303</v>
      </c>
      <c r="F10" s="4">
        <v>180</v>
      </c>
      <c r="G10" s="4">
        <v>59.4</v>
      </c>
      <c r="H10" s="4">
        <v>1825</v>
      </c>
      <c r="I10" s="4">
        <v>15</v>
      </c>
      <c r="J10" s="4">
        <v>92</v>
      </c>
      <c r="K10" s="4">
        <v>1733</v>
      </c>
      <c r="L10" s="27">
        <v>6</v>
      </c>
      <c r="M10" s="27">
        <v>10.1</v>
      </c>
      <c r="N10" s="4">
        <v>2826</v>
      </c>
      <c r="O10" s="46">
        <v>3630</v>
      </c>
      <c r="P10" s="55">
        <f t="shared" si="0"/>
        <v>341.75</v>
      </c>
      <c r="Q10" s="51">
        <f t="shared" si="1"/>
        <v>9</v>
      </c>
    </row>
    <row r="11" spans="1:17" ht="15">
      <c r="A11" s="3" t="s">
        <v>105</v>
      </c>
      <c r="B11" s="4">
        <v>150</v>
      </c>
      <c r="C11" s="4">
        <v>725</v>
      </c>
      <c r="D11" s="27">
        <v>4.8</v>
      </c>
      <c r="E11" s="4">
        <v>357</v>
      </c>
      <c r="F11" s="4">
        <v>199</v>
      </c>
      <c r="G11" s="4">
        <v>55.7</v>
      </c>
      <c r="H11" s="4">
        <v>2106</v>
      </c>
      <c r="I11" s="4">
        <v>16</v>
      </c>
      <c r="J11" s="4">
        <v>122</v>
      </c>
      <c r="K11" s="4">
        <v>1984</v>
      </c>
      <c r="L11" s="27">
        <v>5.9</v>
      </c>
      <c r="M11" s="27">
        <v>10.6</v>
      </c>
      <c r="N11" s="4">
        <v>2831</v>
      </c>
      <c r="O11" s="46">
        <v>3491</v>
      </c>
      <c r="P11" s="55">
        <f t="shared" si="0"/>
        <v>338.625</v>
      </c>
      <c r="Q11" s="51">
        <f t="shared" si="1"/>
        <v>10</v>
      </c>
    </row>
    <row r="12" spans="1:17" ht="15">
      <c r="A12" s="3" t="s">
        <v>118</v>
      </c>
      <c r="B12" s="4">
        <v>238</v>
      </c>
      <c r="C12" s="4">
        <v>1001</v>
      </c>
      <c r="D12" s="27">
        <v>4.2</v>
      </c>
      <c r="E12" s="4">
        <v>245</v>
      </c>
      <c r="F12" s="4">
        <v>128</v>
      </c>
      <c r="G12" s="4">
        <v>52.2</v>
      </c>
      <c r="H12" s="4">
        <v>1691</v>
      </c>
      <c r="I12" s="4">
        <v>11</v>
      </c>
      <c r="J12" s="4">
        <v>66</v>
      </c>
      <c r="K12" s="4">
        <v>1625</v>
      </c>
      <c r="L12" s="27">
        <v>6.9</v>
      </c>
      <c r="M12" s="27">
        <v>13.2</v>
      </c>
      <c r="N12" s="4">
        <v>2692</v>
      </c>
      <c r="O12" s="46">
        <v>2919</v>
      </c>
      <c r="P12" s="55">
        <f t="shared" si="0"/>
        <v>328.25</v>
      </c>
      <c r="Q12" s="51">
        <f t="shared" si="1"/>
        <v>11</v>
      </c>
    </row>
    <row r="13" spans="1:17" ht="15">
      <c r="A13" s="3" t="s">
        <v>27</v>
      </c>
      <c r="B13" s="4">
        <v>216</v>
      </c>
      <c r="C13" s="4">
        <v>994</v>
      </c>
      <c r="D13" s="27">
        <v>4.6</v>
      </c>
      <c r="E13" s="4">
        <v>252</v>
      </c>
      <c r="F13" s="4">
        <v>166</v>
      </c>
      <c r="G13" s="4">
        <v>65.9</v>
      </c>
      <c r="H13" s="4">
        <v>1696</v>
      </c>
      <c r="I13" s="4">
        <v>15</v>
      </c>
      <c r="J13" s="4">
        <v>95</v>
      </c>
      <c r="K13" s="4">
        <v>1601</v>
      </c>
      <c r="L13" s="27">
        <v>6.7</v>
      </c>
      <c r="M13" s="27">
        <v>10.2</v>
      </c>
      <c r="N13" s="4">
        <v>2690</v>
      </c>
      <c r="O13" s="46">
        <v>3327</v>
      </c>
      <c r="P13" s="55">
        <f t="shared" si="0"/>
        <v>324.375</v>
      </c>
      <c r="Q13" s="51">
        <f t="shared" si="1"/>
        <v>12</v>
      </c>
    </row>
    <row r="14" spans="1:17" ht="15">
      <c r="A14" s="3" t="s">
        <v>20</v>
      </c>
      <c r="B14" s="4">
        <v>205</v>
      </c>
      <c r="C14" s="4">
        <v>935</v>
      </c>
      <c r="D14" s="27">
        <v>4.6</v>
      </c>
      <c r="E14" s="4">
        <v>285</v>
      </c>
      <c r="F14" s="4">
        <v>156</v>
      </c>
      <c r="G14" s="4">
        <v>54.7</v>
      </c>
      <c r="H14" s="4">
        <v>1649</v>
      </c>
      <c r="I14" s="4">
        <v>4</v>
      </c>
      <c r="J14" s="4">
        <v>18</v>
      </c>
      <c r="K14" s="4">
        <v>1631</v>
      </c>
      <c r="L14" s="27">
        <v>5.8</v>
      </c>
      <c r="M14" s="27">
        <v>10.6</v>
      </c>
      <c r="N14" s="4">
        <v>2584</v>
      </c>
      <c r="O14" s="46">
        <v>3139</v>
      </c>
      <c r="P14" s="55">
        <f t="shared" si="0"/>
        <v>320.75</v>
      </c>
      <c r="Q14" s="51">
        <f t="shared" si="1"/>
        <v>13</v>
      </c>
    </row>
    <row r="15" spans="1:17" ht="15">
      <c r="A15" s="3" t="s">
        <v>26</v>
      </c>
      <c r="B15" s="4">
        <v>238</v>
      </c>
      <c r="C15" s="4">
        <v>1105</v>
      </c>
      <c r="D15" s="27">
        <v>4.6</v>
      </c>
      <c r="E15" s="4">
        <v>226</v>
      </c>
      <c r="F15" s="4">
        <v>136</v>
      </c>
      <c r="G15" s="4">
        <v>60.2</v>
      </c>
      <c r="H15" s="4">
        <v>1513</v>
      </c>
      <c r="I15" s="4">
        <v>9</v>
      </c>
      <c r="J15" s="4">
        <v>58</v>
      </c>
      <c r="K15" s="4">
        <v>1455</v>
      </c>
      <c r="L15" s="27">
        <v>6.7</v>
      </c>
      <c r="M15" s="27">
        <v>11.1</v>
      </c>
      <c r="N15" s="4">
        <v>2618</v>
      </c>
      <c r="O15" s="46">
        <v>3014</v>
      </c>
      <c r="P15" s="55">
        <f t="shared" si="0"/>
        <v>320</v>
      </c>
      <c r="Q15" s="51">
        <f t="shared" si="1"/>
        <v>14</v>
      </c>
    </row>
    <row r="16" spans="1:17" ht="15">
      <c r="A16" s="3" t="s">
        <v>25</v>
      </c>
      <c r="B16" s="4">
        <v>250</v>
      </c>
      <c r="C16" s="4">
        <v>1285</v>
      </c>
      <c r="D16" s="27">
        <v>5.1</v>
      </c>
      <c r="E16" s="4">
        <v>203</v>
      </c>
      <c r="F16" s="4">
        <v>126</v>
      </c>
      <c r="G16" s="4">
        <v>62.1</v>
      </c>
      <c r="H16" s="4">
        <v>1310</v>
      </c>
      <c r="I16" s="4">
        <v>4</v>
      </c>
      <c r="J16" s="4">
        <v>37</v>
      </c>
      <c r="K16" s="4">
        <v>1273</v>
      </c>
      <c r="L16" s="27">
        <v>6.5</v>
      </c>
      <c r="M16" s="27">
        <v>10.4</v>
      </c>
      <c r="N16" s="4">
        <v>2595</v>
      </c>
      <c r="O16" s="46">
        <v>2791</v>
      </c>
      <c r="P16" s="55">
        <f t="shared" si="0"/>
        <v>319.75</v>
      </c>
      <c r="Q16" s="51">
        <f t="shared" si="1"/>
        <v>15</v>
      </c>
    </row>
    <row r="17" spans="1:17" ht="15">
      <c r="A17" s="3" t="s">
        <v>31</v>
      </c>
      <c r="B17" s="4">
        <v>135</v>
      </c>
      <c r="C17" s="4">
        <v>628</v>
      </c>
      <c r="D17" s="27">
        <v>4.7</v>
      </c>
      <c r="E17" s="4">
        <v>318</v>
      </c>
      <c r="F17" s="4">
        <v>195</v>
      </c>
      <c r="G17" s="4">
        <v>61.3</v>
      </c>
      <c r="H17" s="4">
        <v>1993</v>
      </c>
      <c r="I17" s="4">
        <v>18</v>
      </c>
      <c r="J17" s="4">
        <v>104</v>
      </c>
      <c r="K17" s="4">
        <v>1889</v>
      </c>
      <c r="L17" s="27">
        <v>6.3</v>
      </c>
      <c r="M17" s="27">
        <v>10.2</v>
      </c>
      <c r="N17" s="4">
        <v>2621</v>
      </c>
      <c r="O17" s="46">
        <v>3196</v>
      </c>
      <c r="P17" s="55">
        <f t="shared" si="0"/>
        <v>314.625</v>
      </c>
      <c r="Q17" s="51">
        <f t="shared" si="1"/>
        <v>16</v>
      </c>
    </row>
    <row r="18" spans="1:17" s="26" customFormat="1" ht="15">
      <c r="A18" s="3" t="s">
        <v>23</v>
      </c>
      <c r="B18" s="4">
        <v>177</v>
      </c>
      <c r="C18" s="4">
        <v>722</v>
      </c>
      <c r="D18" s="27">
        <v>4.1</v>
      </c>
      <c r="E18" s="4">
        <v>289</v>
      </c>
      <c r="F18" s="4">
        <v>181</v>
      </c>
      <c r="G18" s="4">
        <v>62.6</v>
      </c>
      <c r="H18" s="4">
        <v>1896</v>
      </c>
      <c r="I18" s="4">
        <v>15</v>
      </c>
      <c r="J18" s="4">
        <v>118</v>
      </c>
      <c r="K18" s="4">
        <v>1778</v>
      </c>
      <c r="L18" s="27">
        <v>6.6</v>
      </c>
      <c r="M18" s="27">
        <v>10.5</v>
      </c>
      <c r="N18" s="4">
        <v>2618</v>
      </c>
      <c r="O18" s="46">
        <v>3241</v>
      </c>
      <c r="P18" s="55">
        <f t="shared" si="0"/>
        <v>312.5</v>
      </c>
      <c r="Q18" s="51">
        <f t="shared" si="1"/>
        <v>17</v>
      </c>
    </row>
    <row r="19" spans="1:17" ht="15">
      <c r="A19" s="3" t="s">
        <v>22</v>
      </c>
      <c r="B19" s="4">
        <v>168</v>
      </c>
      <c r="C19" s="4">
        <v>820</v>
      </c>
      <c r="D19" s="27">
        <v>4.9</v>
      </c>
      <c r="E19" s="4">
        <v>311</v>
      </c>
      <c r="F19" s="4">
        <v>184</v>
      </c>
      <c r="G19" s="4">
        <v>59.2</v>
      </c>
      <c r="H19" s="4">
        <v>1780</v>
      </c>
      <c r="I19" s="4">
        <v>14</v>
      </c>
      <c r="J19" s="4">
        <v>106</v>
      </c>
      <c r="K19" s="4">
        <v>1674</v>
      </c>
      <c r="L19" s="27">
        <v>5.7</v>
      </c>
      <c r="M19" s="27">
        <v>9.7</v>
      </c>
      <c r="N19" s="4">
        <v>2600</v>
      </c>
      <c r="O19" s="46">
        <v>2916</v>
      </c>
      <c r="P19" s="55">
        <f t="shared" si="0"/>
        <v>311.75</v>
      </c>
      <c r="Q19" s="51">
        <f t="shared" si="1"/>
        <v>18</v>
      </c>
    </row>
    <row r="20" spans="1:17" ht="15">
      <c r="A20" s="3" t="s">
        <v>34</v>
      </c>
      <c r="B20" s="4">
        <v>208</v>
      </c>
      <c r="C20" s="4">
        <v>889</v>
      </c>
      <c r="D20" s="27">
        <v>4.3</v>
      </c>
      <c r="E20" s="4">
        <v>247</v>
      </c>
      <c r="F20" s="4">
        <v>146</v>
      </c>
      <c r="G20" s="4">
        <v>59.1</v>
      </c>
      <c r="H20" s="4">
        <v>1632</v>
      </c>
      <c r="I20" s="4">
        <v>5</v>
      </c>
      <c r="J20" s="4">
        <v>40</v>
      </c>
      <c r="K20" s="4">
        <v>1592</v>
      </c>
      <c r="L20" s="27">
        <v>6.6</v>
      </c>
      <c r="M20" s="27">
        <v>11.2</v>
      </c>
      <c r="N20" s="4">
        <v>2521</v>
      </c>
      <c r="O20" s="46">
        <v>2970</v>
      </c>
      <c r="P20" s="55">
        <f t="shared" si="0"/>
        <v>310.125</v>
      </c>
      <c r="Q20" s="51">
        <f t="shared" si="1"/>
        <v>19</v>
      </c>
    </row>
    <row r="21" spans="1:17" ht="15">
      <c r="A21" s="3" t="s">
        <v>104</v>
      </c>
      <c r="B21" s="4">
        <v>251</v>
      </c>
      <c r="C21" s="4">
        <v>1037</v>
      </c>
      <c r="D21" s="27">
        <v>4.1</v>
      </c>
      <c r="E21" s="4">
        <v>246</v>
      </c>
      <c r="F21" s="4">
        <v>152</v>
      </c>
      <c r="G21" s="4">
        <v>61.8</v>
      </c>
      <c r="H21" s="4">
        <v>1393</v>
      </c>
      <c r="I21" s="4">
        <v>3</v>
      </c>
      <c r="J21" s="4">
        <v>5</v>
      </c>
      <c r="K21" s="4">
        <v>1388</v>
      </c>
      <c r="L21" s="27">
        <v>5.7</v>
      </c>
      <c r="M21" s="27">
        <v>9.2</v>
      </c>
      <c r="N21" s="4">
        <v>2430</v>
      </c>
      <c r="O21" s="46">
        <v>2988</v>
      </c>
      <c r="P21" s="55">
        <f t="shared" si="0"/>
        <v>303.125</v>
      </c>
      <c r="Q21" s="51">
        <f t="shared" si="1"/>
        <v>20</v>
      </c>
    </row>
    <row r="22" spans="1:17" ht="15">
      <c r="A22" s="3" t="s">
        <v>35</v>
      </c>
      <c r="B22" s="4">
        <v>203</v>
      </c>
      <c r="C22" s="4">
        <v>918</v>
      </c>
      <c r="D22" s="27">
        <v>4.5</v>
      </c>
      <c r="E22" s="4">
        <v>274</v>
      </c>
      <c r="F22" s="4">
        <v>160</v>
      </c>
      <c r="G22" s="4">
        <v>58.4</v>
      </c>
      <c r="H22" s="4">
        <v>1394</v>
      </c>
      <c r="I22" s="4">
        <v>6</v>
      </c>
      <c r="J22" s="4">
        <v>40</v>
      </c>
      <c r="K22" s="4">
        <v>1354</v>
      </c>
      <c r="L22" s="27">
        <v>5.1</v>
      </c>
      <c r="M22" s="27">
        <v>8.7</v>
      </c>
      <c r="N22" s="4">
        <v>2312</v>
      </c>
      <c r="O22" s="46">
        <v>2697</v>
      </c>
      <c r="P22" s="55">
        <f t="shared" si="0"/>
        <v>284</v>
      </c>
      <c r="Q22" s="51">
        <f>Q21+1</f>
        <v>21</v>
      </c>
    </row>
    <row r="23" spans="1:17" ht="15">
      <c r="A23" s="3" t="s">
        <v>28</v>
      </c>
      <c r="B23" s="4">
        <v>187</v>
      </c>
      <c r="C23" s="4">
        <v>695</v>
      </c>
      <c r="D23" s="27">
        <v>3.7</v>
      </c>
      <c r="E23" s="4">
        <v>298</v>
      </c>
      <c r="F23" s="4">
        <v>160</v>
      </c>
      <c r="G23" s="4">
        <v>53.7</v>
      </c>
      <c r="H23" s="4">
        <v>1587</v>
      </c>
      <c r="I23" s="4">
        <v>4</v>
      </c>
      <c r="J23" s="4">
        <v>32</v>
      </c>
      <c r="K23" s="4">
        <v>1555</v>
      </c>
      <c r="L23" s="27">
        <v>5.3</v>
      </c>
      <c r="M23" s="27">
        <v>9.9</v>
      </c>
      <c r="N23" s="4">
        <v>2282</v>
      </c>
      <c r="O23" s="46">
        <v>2477</v>
      </c>
      <c r="P23" s="55">
        <f t="shared" si="0"/>
        <v>281.25</v>
      </c>
      <c r="Q23" s="51">
        <f>Q22+1</f>
        <v>22</v>
      </c>
    </row>
    <row r="24" spans="1:17" ht="15">
      <c r="A24" s="3" t="s">
        <v>32</v>
      </c>
      <c r="B24" s="4">
        <v>141</v>
      </c>
      <c r="C24" s="4">
        <v>588</v>
      </c>
      <c r="D24" s="27">
        <v>4.2</v>
      </c>
      <c r="E24" s="4">
        <v>306</v>
      </c>
      <c r="F24" s="4">
        <v>168</v>
      </c>
      <c r="G24" s="4">
        <v>54.9</v>
      </c>
      <c r="H24" s="4">
        <v>1820</v>
      </c>
      <c r="I24" s="4">
        <v>25</v>
      </c>
      <c r="J24" s="4">
        <v>183</v>
      </c>
      <c r="K24" s="4">
        <v>1637</v>
      </c>
      <c r="L24" s="27">
        <v>5.9</v>
      </c>
      <c r="M24" s="27">
        <v>10.8</v>
      </c>
      <c r="N24" s="4">
        <v>2408</v>
      </c>
      <c r="O24" s="46">
        <v>2966</v>
      </c>
      <c r="P24" s="55">
        <f t="shared" si="0"/>
        <v>278.125</v>
      </c>
      <c r="Q24" s="51">
        <f>Q23+1</f>
        <v>23</v>
      </c>
    </row>
    <row r="25" spans="1:17" ht="15">
      <c r="A25" s="3" t="s">
        <v>30</v>
      </c>
      <c r="B25" s="4">
        <v>223</v>
      </c>
      <c r="C25" s="4">
        <v>1032</v>
      </c>
      <c r="D25" s="27">
        <v>4.6</v>
      </c>
      <c r="E25" s="4">
        <v>203</v>
      </c>
      <c r="F25" s="4">
        <v>111</v>
      </c>
      <c r="G25" s="4">
        <v>54.7</v>
      </c>
      <c r="H25" s="4">
        <v>1145</v>
      </c>
      <c r="I25" s="4">
        <v>7</v>
      </c>
      <c r="J25" s="4">
        <v>49</v>
      </c>
      <c r="K25" s="4">
        <v>1096</v>
      </c>
      <c r="L25" s="27">
        <v>5.6</v>
      </c>
      <c r="M25" s="27">
        <v>10.3</v>
      </c>
      <c r="N25" s="4">
        <v>2177</v>
      </c>
      <c r="O25" s="46">
        <v>2627</v>
      </c>
      <c r="P25" s="55">
        <f t="shared" si="0"/>
        <v>266</v>
      </c>
      <c r="Q25" s="51">
        <f>Q24+1</f>
        <v>24</v>
      </c>
    </row>
    <row r="26" spans="1:16" ht="15">
      <c r="A26" s="5" t="s">
        <v>36</v>
      </c>
      <c r="B26" s="6">
        <v>4801</v>
      </c>
      <c r="C26" s="6">
        <v>22149</v>
      </c>
      <c r="D26" s="44">
        <v>4.6</v>
      </c>
      <c r="E26" s="6">
        <v>6626</v>
      </c>
      <c r="F26" s="6">
        <v>3963</v>
      </c>
      <c r="G26" s="6">
        <v>59.8</v>
      </c>
      <c r="H26" s="6">
        <v>42024</v>
      </c>
      <c r="I26" s="6">
        <v>243</v>
      </c>
      <c r="J26" s="6">
        <v>1568</v>
      </c>
      <c r="K26" s="6">
        <v>40456</v>
      </c>
      <c r="L26" s="44">
        <v>6.3</v>
      </c>
      <c r="M26" s="44">
        <v>10.6</v>
      </c>
      <c r="N26" s="6">
        <v>64173</v>
      </c>
      <c r="O26" s="47">
        <v>75208</v>
      </c>
      <c r="P26" s="56"/>
    </row>
    <row r="27" spans="1:16" ht="15">
      <c r="A27" s="5" t="s">
        <v>37</v>
      </c>
      <c r="B27" s="6">
        <v>200</v>
      </c>
      <c r="C27" s="6">
        <v>923</v>
      </c>
      <c r="D27" s="44">
        <v>4.6</v>
      </c>
      <c r="E27" s="6">
        <v>276</v>
      </c>
      <c r="F27" s="6">
        <v>165</v>
      </c>
      <c r="G27" s="6">
        <v>59.8</v>
      </c>
      <c r="H27" s="6">
        <v>1751</v>
      </c>
      <c r="I27" s="6">
        <v>10</v>
      </c>
      <c r="J27" s="6">
        <v>65</v>
      </c>
      <c r="K27" s="6">
        <v>1686</v>
      </c>
      <c r="L27" s="44">
        <v>6.3</v>
      </c>
      <c r="M27" s="44">
        <v>10.6</v>
      </c>
      <c r="N27" s="6">
        <v>2674</v>
      </c>
      <c r="O27" s="47">
        <v>3134</v>
      </c>
      <c r="P27" s="55">
        <f>(C27+K27)/8</f>
        <v>326.125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9" sqref="A9:IV9"/>
    </sheetView>
  </sheetViews>
  <sheetFormatPr defaultColWidth="8.8515625" defaultRowHeight="15"/>
  <cols>
    <col min="1" max="1" width="18.28125" style="12" customWidth="1"/>
    <col min="2" max="3" width="7.421875" style="8" customWidth="1"/>
    <col min="4" max="4" width="9.8515625" style="8" bestFit="1" customWidth="1"/>
    <col min="5" max="5" width="9.7109375" style="8" bestFit="1" customWidth="1"/>
    <col min="6" max="6" width="7.28125" style="8" customWidth="1"/>
    <col min="7" max="7" width="10.28125" style="8" bestFit="1" customWidth="1"/>
    <col min="8" max="8" width="14.421875" style="8" bestFit="1" customWidth="1"/>
    <col min="9" max="9" width="11.7109375" style="8" bestFit="1" customWidth="1"/>
    <col min="10" max="10" width="7.28125" style="8" customWidth="1"/>
    <col min="11" max="11" width="8.8515625" style="13" customWidth="1"/>
    <col min="12" max="12" width="8.8515625" style="10" customWidth="1"/>
    <col min="13" max="16384" width="8.8515625" style="8" customWidth="1"/>
  </cols>
  <sheetData>
    <row r="1" spans="1:12" ht="30">
      <c r="A1" s="1" t="s">
        <v>1</v>
      </c>
      <c r="B1" s="2" t="s">
        <v>58</v>
      </c>
      <c r="C1" s="2" t="s">
        <v>59</v>
      </c>
      <c r="D1" s="2" t="s">
        <v>60</v>
      </c>
      <c r="E1" s="2" t="s">
        <v>2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76</v>
      </c>
      <c r="K1" s="14" t="s">
        <v>71</v>
      </c>
      <c r="L1" s="7" t="s">
        <v>70</v>
      </c>
    </row>
    <row r="2" spans="1:12" ht="15">
      <c r="A2" s="3" t="s">
        <v>29</v>
      </c>
      <c r="B2" s="4">
        <v>268</v>
      </c>
      <c r="C2" s="4">
        <v>1295</v>
      </c>
      <c r="D2" s="4">
        <v>4.8</v>
      </c>
      <c r="E2" s="4">
        <v>11</v>
      </c>
      <c r="F2" s="4">
        <v>72</v>
      </c>
      <c r="G2" s="4">
        <v>73</v>
      </c>
      <c r="H2" s="4">
        <v>9</v>
      </c>
      <c r="I2" s="4">
        <v>11</v>
      </c>
      <c r="J2" s="4">
        <v>2</v>
      </c>
      <c r="K2" s="13">
        <f aca="true" t="shared" si="0" ref="K2:K25">C2/8</f>
        <v>161.875</v>
      </c>
      <c r="L2" s="11">
        <v>1</v>
      </c>
    </row>
    <row r="3" spans="1:12" ht="15">
      <c r="A3" s="3" t="s">
        <v>25</v>
      </c>
      <c r="B3" s="4">
        <v>250</v>
      </c>
      <c r="C3" s="4">
        <v>1285</v>
      </c>
      <c r="D3" s="4">
        <v>5.1</v>
      </c>
      <c r="E3" s="4">
        <v>12</v>
      </c>
      <c r="F3" s="4">
        <v>75</v>
      </c>
      <c r="G3" s="4">
        <v>66</v>
      </c>
      <c r="H3" s="4">
        <v>4</v>
      </c>
      <c r="I3" s="4">
        <v>6</v>
      </c>
      <c r="J3" s="4">
        <v>2</v>
      </c>
      <c r="K3" s="13">
        <f t="shared" si="0"/>
        <v>160.625</v>
      </c>
      <c r="L3" s="11">
        <f aca="true" t="shared" si="1" ref="L3:L25">L2+1</f>
        <v>2</v>
      </c>
    </row>
    <row r="4" spans="1:12" ht="15">
      <c r="A4" s="3" t="s">
        <v>106</v>
      </c>
      <c r="B4" s="4">
        <v>213</v>
      </c>
      <c r="C4" s="4">
        <v>1224</v>
      </c>
      <c r="D4" s="4">
        <v>5.7</v>
      </c>
      <c r="E4" s="4">
        <v>12</v>
      </c>
      <c r="F4" s="4">
        <v>52</v>
      </c>
      <c r="G4" s="4">
        <v>71</v>
      </c>
      <c r="H4" s="4">
        <v>2</v>
      </c>
      <c r="I4" s="4">
        <v>4</v>
      </c>
      <c r="J4" s="4">
        <v>3</v>
      </c>
      <c r="K4" s="13">
        <f t="shared" si="0"/>
        <v>153</v>
      </c>
      <c r="L4" s="11">
        <f t="shared" si="1"/>
        <v>3</v>
      </c>
    </row>
    <row r="5" spans="1:12" ht="15.75" customHeight="1">
      <c r="A5" s="3" t="s">
        <v>26</v>
      </c>
      <c r="B5" s="4">
        <v>238</v>
      </c>
      <c r="C5" s="4">
        <v>1105</v>
      </c>
      <c r="D5" s="4">
        <v>4.6</v>
      </c>
      <c r="E5" s="4">
        <v>8</v>
      </c>
      <c r="F5" s="4">
        <v>46</v>
      </c>
      <c r="G5" s="4">
        <v>59</v>
      </c>
      <c r="H5" s="4">
        <v>2</v>
      </c>
      <c r="I5" s="4">
        <v>3</v>
      </c>
      <c r="J5" s="4">
        <v>6</v>
      </c>
      <c r="K5" s="13">
        <f t="shared" si="0"/>
        <v>138.125</v>
      </c>
      <c r="L5" s="11">
        <f t="shared" si="1"/>
        <v>4</v>
      </c>
    </row>
    <row r="6" spans="1:12" ht="15">
      <c r="A6" s="3" t="s">
        <v>117</v>
      </c>
      <c r="B6" s="4">
        <v>207</v>
      </c>
      <c r="C6" s="4">
        <v>1090</v>
      </c>
      <c r="D6" s="4">
        <v>5.3</v>
      </c>
      <c r="E6" s="4">
        <v>7</v>
      </c>
      <c r="F6" s="4">
        <v>36</v>
      </c>
      <c r="G6" s="4">
        <v>62</v>
      </c>
      <c r="H6" s="4">
        <v>2</v>
      </c>
      <c r="I6" s="4">
        <v>3</v>
      </c>
      <c r="J6" s="4">
        <v>3</v>
      </c>
      <c r="K6" s="13">
        <f t="shared" si="0"/>
        <v>136.25</v>
      </c>
      <c r="L6" s="11">
        <f t="shared" si="1"/>
        <v>5</v>
      </c>
    </row>
    <row r="7" spans="1:12" ht="15.75" customHeight="1">
      <c r="A7" s="3" t="s">
        <v>104</v>
      </c>
      <c r="B7" s="4">
        <v>251</v>
      </c>
      <c r="C7" s="4">
        <v>1037</v>
      </c>
      <c r="D7" s="4">
        <v>4.1</v>
      </c>
      <c r="E7" s="4">
        <v>12</v>
      </c>
      <c r="F7" s="4">
        <v>33</v>
      </c>
      <c r="G7" s="4">
        <v>70</v>
      </c>
      <c r="H7" s="4">
        <v>5</v>
      </c>
      <c r="I7" s="4">
        <v>7</v>
      </c>
      <c r="J7" s="4">
        <v>10</v>
      </c>
      <c r="K7" s="13">
        <f t="shared" si="0"/>
        <v>129.625</v>
      </c>
      <c r="L7" s="11">
        <f t="shared" si="1"/>
        <v>6</v>
      </c>
    </row>
    <row r="8" spans="1:12" ht="15.75" customHeight="1">
      <c r="A8" s="3" t="s">
        <v>30</v>
      </c>
      <c r="B8" s="4">
        <v>223</v>
      </c>
      <c r="C8" s="4">
        <v>1032</v>
      </c>
      <c r="D8" s="4">
        <v>4.6</v>
      </c>
      <c r="E8" s="4">
        <v>12</v>
      </c>
      <c r="F8" s="4">
        <v>53</v>
      </c>
      <c r="G8" s="4">
        <v>54</v>
      </c>
      <c r="H8" s="4">
        <v>1</v>
      </c>
      <c r="I8" s="4">
        <v>1</v>
      </c>
      <c r="J8" s="4">
        <v>4</v>
      </c>
      <c r="K8" s="13">
        <f t="shared" si="0"/>
        <v>129</v>
      </c>
      <c r="L8" s="11">
        <f t="shared" si="1"/>
        <v>7</v>
      </c>
    </row>
    <row r="9" spans="1:12" ht="15">
      <c r="A9" s="3" t="s">
        <v>102</v>
      </c>
      <c r="B9" s="4">
        <v>212</v>
      </c>
      <c r="C9" s="4">
        <v>1030</v>
      </c>
      <c r="D9" s="4">
        <v>4.9</v>
      </c>
      <c r="E9" s="4">
        <v>13</v>
      </c>
      <c r="F9" s="4">
        <v>34</v>
      </c>
      <c r="G9" s="4">
        <v>68</v>
      </c>
      <c r="H9" s="4">
        <v>5</v>
      </c>
      <c r="I9" s="4">
        <v>8</v>
      </c>
      <c r="J9" s="4">
        <v>4</v>
      </c>
      <c r="K9" s="13">
        <f t="shared" si="0"/>
        <v>128.75</v>
      </c>
      <c r="L9" s="11">
        <f t="shared" si="1"/>
        <v>8</v>
      </c>
    </row>
    <row r="10" spans="1:12" ht="15">
      <c r="A10" s="3" t="s">
        <v>21</v>
      </c>
      <c r="B10" s="4">
        <v>202</v>
      </c>
      <c r="C10" s="4">
        <v>1001</v>
      </c>
      <c r="D10" s="4">
        <v>5</v>
      </c>
      <c r="E10" s="4">
        <v>13</v>
      </c>
      <c r="F10" s="4">
        <v>39</v>
      </c>
      <c r="G10" s="4">
        <v>66</v>
      </c>
      <c r="H10" s="4">
        <v>3</v>
      </c>
      <c r="I10" s="4">
        <v>4</v>
      </c>
      <c r="J10" s="4">
        <v>2</v>
      </c>
      <c r="K10" s="13">
        <f t="shared" si="0"/>
        <v>125.125</v>
      </c>
      <c r="L10" s="11">
        <f t="shared" si="1"/>
        <v>9</v>
      </c>
    </row>
    <row r="11" spans="1:12" ht="15">
      <c r="A11" s="3" t="s">
        <v>118</v>
      </c>
      <c r="B11" s="4">
        <v>238</v>
      </c>
      <c r="C11" s="4">
        <v>1001</v>
      </c>
      <c r="D11" s="4">
        <v>4.2</v>
      </c>
      <c r="E11" s="4">
        <v>9</v>
      </c>
      <c r="F11" s="4">
        <v>35</v>
      </c>
      <c r="G11" s="4">
        <v>47</v>
      </c>
      <c r="H11" s="4">
        <v>2</v>
      </c>
      <c r="I11" s="4">
        <v>3</v>
      </c>
      <c r="J11" s="4">
        <v>2</v>
      </c>
      <c r="K11" s="13">
        <f t="shared" si="0"/>
        <v>125.125</v>
      </c>
      <c r="L11" s="11">
        <f t="shared" si="1"/>
        <v>10</v>
      </c>
    </row>
    <row r="12" spans="1:12" ht="15">
      <c r="A12" s="3" t="s">
        <v>27</v>
      </c>
      <c r="B12" s="4">
        <v>216</v>
      </c>
      <c r="C12" s="4">
        <v>994</v>
      </c>
      <c r="D12" s="4">
        <v>4.6</v>
      </c>
      <c r="E12" s="4">
        <v>7</v>
      </c>
      <c r="F12" s="4">
        <v>36</v>
      </c>
      <c r="G12" s="4">
        <v>51</v>
      </c>
      <c r="H12" s="4">
        <v>2</v>
      </c>
      <c r="I12" s="4">
        <v>3</v>
      </c>
      <c r="J12" s="4">
        <v>1</v>
      </c>
      <c r="K12" s="13">
        <f t="shared" si="0"/>
        <v>124.25</v>
      </c>
      <c r="L12" s="11">
        <f t="shared" si="1"/>
        <v>11</v>
      </c>
    </row>
    <row r="13" spans="1:12" ht="15">
      <c r="A13" s="3" t="s">
        <v>24</v>
      </c>
      <c r="B13" s="4">
        <v>190</v>
      </c>
      <c r="C13" s="4">
        <v>966</v>
      </c>
      <c r="D13" s="4">
        <v>5.1</v>
      </c>
      <c r="E13" s="4">
        <v>7</v>
      </c>
      <c r="F13" s="4">
        <v>33</v>
      </c>
      <c r="G13" s="4">
        <v>56</v>
      </c>
      <c r="H13" s="4">
        <v>1</v>
      </c>
      <c r="I13" s="4">
        <v>2</v>
      </c>
      <c r="J13" s="4">
        <v>3</v>
      </c>
      <c r="K13" s="13">
        <f t="shared" si="0"/>
        <v>120.75</v>
      </c>
      <c r="L13" s="11">
        <f t="shared" si="1"/>
        <v>12</v>
      </c>
    </row>
    <row r="14" spans="1:12" ht="15">
      <c r="A14" s="3" t="s">
        <v>20</v>
      </c>
      <c r="B14" s="4">
        <v>205</v>
      </c>
      <c r="C14" s="4">
        <v>935</v>
      </c>
      <c r="D14" s="4">
        <v>4.6</v>
      </c>
      <c r="E14" s="4">
        <v>6</v>
      </c>
      <c r="F14" s="4">
        <v>21</v>
      </c>
      <c r="G14" s="4">
        <v>59</v>
      </c>
      <c r="H14" s="4">
        <v>5</v>
      </c>
      <c r="I14" s="4">
        <v>5</v>
      </c>
      <c r="J14" s="4">
        <v>1</v>
      </c>
      <c r="K14" s="13">
        <f t="shared" si="0"/>
        <v>116.875</v>
      </c>
      <c r="L14" s="11">
        <f t="shared" si="1"/>
        <v>13</v>
      </c>
    </row>
    <row r="15" spans="1:12" ht="15">
      <c r="A15" s="3" t="s">
        <v>35</v>
      </c>
      <c r="B15" s="4">
        <v>203</v>
      </c>
      <c r="C15" s="4">
        <v>918</v>
      </c>
      <c r="D15" s="4">
        <v>4.5</v>
      </c>
      <c r="E15" s="4">
        <v>8</v>
      </c>
      <c r="F15" s="4">
        <v>21</v>
      </c>
      <c r="G15" s="4">
        <v>58</v>
      </c>
      <c r="H15" s="4">
        <v>4</v>
      </c>
      <c r="I15" s="4">
        <v>4</v>
      </c>
      <c r="J15" s="4">
        <v>3</v>
      </c>
      <c r="K15" s="13">
        <f t="shared" si="0"/>
        <v>114.75</v>
      </c>
      <c r="L15" s="11">
        <f t="shared" si="1"/>
        <v>14</v>
      </c>
    </row>
    <row r="16" spans="1:12" ht="15">
      <c r="A16" s="3" t="s">
        <v>34</v>
      </c>
      <c r="B16" s="4">
        <v>208</v>
      </c>
      <c r="C16" s="4">
        <v>889</v>
      </c>
      <c r="D16" s="4">
        <v>4.3</v>
      </c>
      <c r="E16" s="4">
        <v>8</v>
      </c>
      <c r="F16" s="4">
        <v>36</v>
      </c>
      <c r="G16" s="4">
        <v>57</v>
      </c>
      <c r="H16" s="4">
        <v>4</v>
      </c>
      <c r="I16" s="4">
        <v>4</v>
      </c>
      <c r="J16" s="4">
        <v>4</v>
      </c>
      <c r="K16" s="13">
        <f t="shared" si="0"/>
        <v>111.125</v>
      </c>
      <c r="L16" s="11">
        <f t="shared" si="1"/>
        <v>15</v>
      </c>
    </row>
    <row r="17" spans="1:12" ht="15">
      <c r="A17" s="3" t="s">
        <v>107</v>
      </c>
      <c r="B17" s="4">
        <v>207</v>
      </c>
      <c r="C17" s="4">
        <v>886</v>
      </c>
      <c r="D17" s="4">
        <v>4.3</v>
      </c>
      <c r="E17" s="4">
        <v>5</v>
      </c>
      <c r="F17" s="4">
        <v>21</v>
      </c>
      <c r="G17" s="4">
        <v>53</v>
      </c>
      <c r="H17" s="4">
        <v>4</v>
      </c>
      <c r="I17" s="4">
        <v>6</v>
      </c>
      <c r="J17" s="4">
        <v>4</v>
      </c>
      <c r="K17" s="13">
        <f t="shared" si="0"/>
        <v>110.75</v>
      </c>
      <c r="L17" s="11">
        <f t="shared" si="1"/>
        <v>16</v>
      </c>
    </row>
    <row r="18" spans="1:12" ht="15">
      <c r="A18" s="3" t="s">
        <v>22</v>
      </c>
      <c r="B18" s="4">
        <v>168</v>
      </c>
      <c r="C18" s="4">
        <v>820</v>
      </c>
      <c r="D18" s="4">
        <v>4.9</v>
      </c>
      <c r="E18" s="4">
        <v>8</v>
      </c>
      <c r="F18" s="4">
        <v>61</v>
      </c>
      <c r="G18" s="4">
        <v>46</v>
      </c>
      <c r="H18" s="4">
        <v>3</v>
      </c>
      <c r="I18" s="4">
        <v>3</v>
      </c>
      <c r="J18" s="4">
        <v>5</v>
      </c>
      <c r="K18" s="13">
        <f t="shared" si="0"/>
        <v>102.5</v>
      </c>
      <c r="L18" s="11">
        <f t="shared" si="1"/>
        <v>17</v>
      </c>
    </row>
    <row r="19" spans="1:12" ht="15">
      <c r="A19" s="3" t="s">
        <v>33</v>
      </c>
      <c r="B19" s="4">
        <v>197</v>
      </c>
      <c r="C19" s="4">
        <v>783</v>
      </c>
      <c r="D19" s="4">
        <v>4</v>
      </c>
      <c r="E19" s="4">
        <v>5</v>
      </c>
      <c r="F19" s="4">
        <v>24</v>
      </c>
      <c r="G19" s="4">
        <v>32</v>
      </c>
      <c r="H19" s="4">
        <v>0</v>
      </c>
      <c r="I19" s="4">
        <v>1</v>
      </c>
      <c r="J19" s="4">
        <v>9</v>
      </c>
      <c r="K19" s="13">
        <f t="shared" si="0"/>
        <v>97.875</v>
      </c>
      <c r="L19" s="11">
        <f t="shared" si="1"/>
        <v>18</v>
      </c>
    </row>
    <row r="20" spans="1:12" ht="15">
      <c r="A20" s="3" t="s">
        <v>105</v>
      </c>
      <c r="B20" s="4">
        <v>150</v>
      </c>
      <c r="C20" s="4">
        <v>725</v>
      </c>
      <c r="D20" s="4">
        <v>4.8</v>
      </c>
      <c r="E20" s="4">
        <v>6</v>
      </c>
      <c r="F20" s="4">
        <v>18</v>
      </c>
      <c r="G20" s="4">
        <v>44</v>
      </c>
      <c r="H20" s="4">
        <v>2</v>
      </c>
      <c r="I20" s="4">
        <v>4</v>
      </c>
      <c r="J20" s="4">
        <v>2</v>
      </c>
      <c r="K20" s="13">
        <f t="shared" si="0"/>
        <v>90.625</v>
      </c>
      <c r="L20" s="11">
        <f t="shared" si="1"/>
        <v>19</v>
      </c>
    </row>
    <row r="21" spans="1:12" ht="15">
      <c r="A21" s="3" t="s">
        <v>23</v>
      </c>
      <c r="B21" s="4">
        <v>177</v>
      </c>
      <c r="C21" s="4">
        <v>722</v>
      </c>
      <c r="D21" s="4">
        <v>4.1</v>
      </c>
      <c r="E21" s="4">
        <v>4</v>
      </c>
      <c r="F21" s="4">
        <v>21</v>
      </c>
      <c r="G21" s="4">
        <v>46</v>
      </c>
      <c r="H21" s="4">
        <v>0</v>
      </c>
      <c r="I21" s="4">
        <v>3</v>
      </c>
      <c r="J21" s="4">
        <v>7</v>
      </c>
      <c r="K21" s="13">
        <f t="shared" si="0"/>
        <v>90.25</v>
      </c>
      <c r="L21" s="11">
        <f t="shared" si="1"/>
        <v>20</v>
      </c>
    </row>
    <row r="22" spans="1:12" ht="15">
      <c r="A22" s="3" t="s">
        <v>28</v>
      </c>
      <c r="B22" s="4">
        <v>187</v>
      </c>
      <c r="C22" s="4">
        <v>695</v>
      </c>
      <c r="D22" s="4">
        <v>3.7</v>
      </c>
      <c r="E22" s="4">
        <v>6</v>
      </c>
      <c r="F22" s="4">
        <v>23</v>
      </c>
      <c r="G22" s="4">
        <v>43</v>
      </c>
      <c r="H22" s="4">
        <v>2</v>
      </c>
      <c r="I22" s="4">
        <v>3</v>
      </c>
      <c r="J22" s="4">
        <v>3</v>
      </c>
      <c r="K22" s="13">
        <f t="shared" si="0"/>
        <v>86.875</v>
      </c>
      <c r="L22" s="11">
        <f t="shared" si="1"/>
        <v>21</v>
      </c>
    </row>
    <row r="23" spans="1:12" ht="15">
      <c r="A23" s="3" t="s">
        <v>31</v>
      </c>
      <c r="B23" s="4">
        <v>135</v>
      </c>
      <c r="C23" s="4">
        <v>628</v>
      </c>
      <c r="D23" s="4">
        <v>4.7</v>
      </c>
      <c r="E23" s="4">
        <v>6</v>
      </c>
      <c r="F23" s="4">
        <v>46</v>
      </c>
      <c r="G23" s="4">
        <v>35</v>
      </c>
      <c r="H23" s="4">
        <v>1</v>
      </c>
      <c r="I23" s="4">
        <v>3</v>
      </c>
      <c r="J23" s="4">
        <v>3</v>
      </c>
      <c r="K23" s="13">
        <f t="shared" si="0"/>
        <v>78.5</v>
      </c>
      <c r="L23" s="11">
        <f t="shared" si="1"/>
        <v>22</v>
      </c>
    </row>
    <row r="24" spans="1:12" ht="15">
      <c r="A24" s="3" t="s">
        <v>32</v>
      </c>
      <c r="B24" s="4">
        <v>141</v>
      </c>
      <c r="C24" s="4">
        <v>588</v>
      </c>
      <c r="D24" s="4">
        <v>4.2</v>
      </c>
      <c r="E24" s="4">
        <v>6</v>
      </c>
      <c r="F24" s="4">
        <v>25</v>
      </c>
      <c r="G24" s="4">
        <v>38</v>
      </c>
      <c r="H24" s="4">
        <v>0</v>
      </c>
      <c r="I24" s="4">
        <v>1</v>
      </c>
      <c r="J24" s="4">
        <v>6</v>
      </c>
      <c r="K24" s="13">
        <f t="shared" si="0"/>
        <v>73.5</v>
      </c>
      <c r="L24" s="11">
        <f t="shared" si="1"/>
        <v>23</v>
      </c>
    </row>
    <row r="25" spans="1:12" ht="15">
      <c r="A25" s="3" t="s">
        <v>119</v>
      </c>
      <c r="B25" s="4">
        <v>115</v>
      </c>
      <c r="C25" s="4">
        <v>500</v>
      </c>
      <c r="D25" s="4">
        <v>4.3</v>
      </c>
      <c r="E25" s="4">
        <v>7</v>
      </c>
      <c r="F25" s="4">
        <v>26</v>
      </c>
      <c r="G25" s="4">
        <v>25</v>
      </c>
      <c r="H25" s="4">
        <v>0</v>
      </c>
      <c r="I25" s="4">
        <v>0</v>
      </c>
      <c r="J25" s="4">
        <v>4</v>
      </c>
      <c r="K25" s="13">
        <f t="shared" si="0"/>
        <v>62.5</v>
      </c>
      <c r="L25" s="11">
        <f t="shared" si="1"/>
        <v>24</v>
      </c>
    </row>
    <row r="26" spans="1:11" ht="15">
      <c r="A26" s="5" t="s">
        <v>36</v>
      </c>
      <c r="B26" s="6">
        <v>4801</v>
      </c>
      <c r="C26" s="6">
        <v>22149</v>
      </c>
      <c r="D26" s="6">
        <v>4.6</v>
      </c>
      <c r="E26" s="6">
        <v>198</v>
      </c>
      <c r="F26" s="6">
        <v>887</v>
      </c>
      <c r="G26" s="6">
        <v>1279</v>
      </c>
      <c r="H26" s="6">
        <v>63</v>
      </c>
      <c r="I26" s="6">
        <v>92</v>
      </c>
      <c r="J26" s="6">
        <v>93</v>
      </c>
      <c r="K26" s="13">
        <f>AVERAGE(K2:K25)</f>
        <v>115.359375</v>
      </c>
    </row>
    <row r="27" spans="1:11" ht="15">
      <c r="A27" s="5" t="s">
        <v>37</v>
      </c>
      <c r="B27" s="6">
        <v>200</v>
      </c>
      <c r="C27" s="6">
        <v>923</v>
      </c>
      <c r="D27" s="6">
        <v>4.6</v>
      </c>
      <c r="E27" s="6">
        <v>8</v>
      </c>
      <c r="F27" s="6">
        <v>37</v>
      </c>
      <c r="G27" s="6">
        <v>53</v>
      </c>
      <c r="H27" s="6">
        <v>3</v>
      </c>
      <c r="I27" s="6">
        <v>4</v>
      </c>
      <c r="J27" s="6">
        <v>4</v>
      </c>
      <c r="K27" s="13">
        <f>C27/12</f>
        <v>76.91666666666667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9" sqref="A19:IV19"/>
    </sheetView>
  </sheetViews>
  <sheetFormatPr defaultColWidth="8.8515625" defaultRowHeight="15"/>
  <cols>
    <col min="1" max="1" width="19.421875" style="15" customWidth="1"/>
    <col min="2" max="3" width="7.140625" style="9" customWidth="1"/>
    <col min="4" max="4" width="8.421875" style="9" customWidth="1"/>
    <col min="5" max="5" width="7.140625" style="9" customWidth="1"/>
    <col min="6" max="7" width="9.8515625" style="16" bestFit="1" customWidth="1"/>
    <col min="8" max="8" width="7.00390625" style="9" customWidth="1"/>
    <col min="9" max="9" width="8.421875" style="9" customWidth="1"/>
    <col min="10" max="10" width="8.57421875" style="9" customWidth="1"/>
    <col min="11" max="11" width="9.421875" style="9" bestFit="1" customWidth="1"/>
    <col min="12" max="12" width="6.28125" style="9" customWidth="1"/>
    <col min="13" max="13" width="7.57421875" style="16" customWidth="1"/>
    <col min="14" max="14" width="7.140625" style="16" customWidth="1"/>
    <col min="15" max="15" width="8.00390625" style="53" customWidth="1"/>
    <col min="16" max="16" width="8.8515625" style="52" customWidth="1"/>
    <col min="17" max="16384" width="8.8515625" style="9" customWidth="1"/>
  </cols>
  <sheetData>
    <row r="1" spans="1:16" ht="30">
      <c r="A1" s="1" t="s">
        <v>1</v>
      </c>
      <c r="B1" s="2" t="s">
        <v>61</v>
      </c>
      <c r="C1" s="2" t="s">
        <v>62</v>
      </c>
      <c r="D1" s="2" t="s">
        <v>63</v>
      </c>
      <c r="E1" s="2" t="s">
        <v>64</v>
      </c>
      <c r="F1" s="43" t="s">
        <v>68</v>
      </c>
      <c r="G1" s="43" t="s">
        <v>69</v>
      </c>
      <c r="H1" s="2" t="s">
        <v>65</v>
      </c>
      <c r="I1" s="2" t="s">
        <v>66</v>
      </c>
      <c r="J1" s="2" t="s">
        <v>67</v>
      </c>
      <c r="K1" s="2" t="s">
        <v>3</v>
      </c>
      <c r="L1" s="2" t="s">
        <v>77</v>
      </c>
      <c r="M1" s="43" t="s">
        <v>78</v>
      </c>
      <c r="N1" s="58" t="s">
        <v>79</v>
      </c>
      <c r="O1" s="32" t="s">
        <v>71</v>
      </c>
      <c r="P1" s="33" t="s">
        <v>103</v>
      </c>
    </row>
    <row r="2" spans="1:16" ht="15">
      <c r="A2" s="3" t="s">
        <v>107</v>
      </c>
      <c r="B2" s="4">
        <v>279</v>
      </c>
      <c r="C2" s="4">
        <v>183</v>
      </c>
      <c r="D2" s="4">
        <v>65.6</v>
      </c>
      <c r="E2" s="4">
        <v>2008</v>
      </c>
      <c r="F2" s="27">
        <v>7.2</v>
      </c>
      <c r="G2" s="27">
        <v>11</v>
      </c>
      <c r="H2" s="4">
        <v>9</v>
      </c>
      <c r="I2" s="4">
        <v>67</v>
      </c>
      <c r="J2" s="4">
        <v>1941</v>
      </c>
      <c r="K2" s="4">
        <v>17</v>
      </c>
      <c r="L2" s="4">
        <v>2</v>
      </c>
      <c r="M2" s="27">
        <v>0.7</v>
      </c>
      <c r="N2" s="27">
        <v>104.1</v>
      </c>
      <c r="O2" s="50">
        <f>(J2/8)</f>
        <v>242.625</v>
      </c>
      <c r="P2" s="51">
        <v>1</v>
      </c>
    </row>
    <row r="3" spans="1:16" ht="15">
      <c r="A3" s="3" t="s">
        <v>29</v>
      </c>
      <c r="B3" s="4">
        <v>207</v>
      </c>
      <c r="C3" s="4">
        <v>130</v>
      </c>
      <c r="D3" s="4">
        <v>62.8</v>
      </c>
      <c r="E3" s="4">
        <v>1764</v>
      </c>
      <c r="F3" s="27">
        <v>8.5</v>
      </c>
      <c r="G3" s="27">
        <v>13.6</v>
      </c>
      <c r="H3" s="4">
        <v>6</v>
      </c>
      <c r="I3" s="4">
        <v>34</v>
      </c>
      <c r="J3" s="4">
        <v>1730</v>
      </c>
      <c r="K3" s="4">
        <v>14</v>
      </c>
      <c r="L3" s="4">
        <v>5</v>
      </c>
      <c r="M3" s="27">
        <v>2.4</v>
      </c>
      <c r="N3" s="27">
        <v>102.4</v>
      </c>
      <c r="O3" s="50">
        <f aca="true" t="shared" si="0" ref="O3:O27">(J3/8)</f>
        <v>216.25</v>
      </c>
      <c r="P3" s="51">
        <f aca="true" t="shared" si="1" ref="P3:P25">P2+1</f>
        <v>2</v>
      </c>
    </row>
    <row r="4" spans="1:16" ht="15">
      <c r="A4" s="3" t="s">
        <v>33</v>
      </c>
      <c r="B4" s="4">
        <v>287</v>
      </c>
      <c r="C4" s="4">
        <v>186</v>
      </c>
      <c r="D4" s="4">
        <v>64.8</v>
      </c>
      <c r="E4" s="4">
        <v>2088</v>
      </c>
      <c r="F4" s="27">
        <v>7.3</v>
      </c>
      <c r="G4" s="27">
        <v>11.2</v>
      </c>
      <c r="H4" s="4">
        <v>13</v>
      </c>
      <c r="I4" s="4">
        <v>78</v>
      </c>
      <c r="J4" s="4">
        <v>2010</v>
      </c>
      <c r="K4" s="4">
        <v>14</v>
      </c>
      <c r="L4" s="4">
        <v>2</v>
      </c>
      <c r="M4" s="27">
        <v>0.7</v>
      </c>
      <c r="N4" s="27">
        <v>99.8</v>
      </c>
      <c r="O4" s="50">
        <f t="shared" si="0"/>
        <v>251.25</v>
      </c>
      <c r="P4" s="51">
        <f t="shared" si="1"/>
        <v>3</v>
      </c>
    </row>
    <row r="5" spans="1:16" ht="15">
      <c r="A5" s="3" t="s">
        <v>117</v>
      </c>
      <c r="B5" s="4">
        <v>290</v>
      </c>
      <c r="C5" s="4">
        <v>197</v>
      </c>
      <c r="D5" s="4">
        <v>67.9</v>
      </c>
      <c r="E5" s="4">
        <v>1904</v>
      </c>
      <c r="F5" s="27">
        <v>6.6</v>
      </c>
      <c r="G5" s="27">
        <v>9.7</v>
      </c>
      <c r="H5" s="4">
        <v>11</v>
      </c>
      <c r="I5" s="4">
        <v>69</v>
      </c>
      <c r="J5" s="4">
        <v>1835</v>
      </c>
      <c r="K5" s="4">
        <v>17</v>
      </c>
      <c r="L5" s="4">
        <v>5</v>
      </c>
      <c r="M5" s="27">
        <v>1.7</v>
      </c>
      <c r="N5" s="27">
        <v>98.4</v>
      </c>
      <c r="O5" s="50">
        <f t="shared" si="0"/>
        <v>229.375</v>
      </c>
      <c r="P5" s="51">
        <f t="shared" si="1"/>
        <v>4</v>
      </c>
    </row>
    <row r="6" spans="1:16" ht="15">
      <c r="A6" s="3" t="s">
        <v>27</v>
      </c>
      <c r="B6" s="4">
        <v>252</v>
      </c>
      <c r="C6" s="4">
        <v>166</v>
      </c>
      <c r="D6" s="4">
        <v>65.9</v>
      </c>
      <c r="E6" s="4">
        <v>1696</v>
      </c>
      <c r="F6" s="27">
        <v>6.7</v>
      </c>
      <c r="G6" s="27">
        <v>10.2</v>
      </c>
      <c r="H6" s="4">
        <v>15</v>
      </c>
      <c r="I6" s="4">
        <v>95</v>
      </c>
      <c r="J6" s="4">
        <v>1601</v>
      </c>
      <c r="K6" s="4">
        <v>11</v>
      </c>
      <c r="L6" s="4">
        <v>2</v>
      </c>
      <c r="M6" s="27">
        <v>0.8</v>
      </c>
      <c r="N6" s="27">
        <v>96.3</v>
      </c>
      <c r="O6" s="50">
        <f t="shared" si="0"/>
        <v>200.125</v>
      </c>
      <c r="P6" s="51">
        <f t="shared" si="1"/>
        <v>5</v>
      </c>
    </row>
    <row r="7" spans="1:16" ht="15.75" customHeight="1">
      <c r="A7" s="3" t="s">
        <v>26</v>
      </c>
      <c r="B7" s="4">
        <v>226</v>
      </c>
      <c r="C7" s="4">
        <v>136</v>
      </c>
      <c r="D7" s="4">
        <v>60.2</v>
      </c>
      <c r="E7" s="4">
        <v>1513</v>
      </c>
      <c r="F7" s="27">
        <v>6.7</v>
      </c>
      <c r="G7" s="27">
        <v>11.1</v>
      </c>
      <c r="H7" s="4">
        <v>9</v>
      </c>
      <c r="I7" s="4">
        <v>58</v>
      </c>
      <c r="J7" s="4">
        <v>1455</v>
      </c>
      <c r="K7" s="4">
        <v>10</v>
      </c>
      <c r="L7" s="4">
        <v>2</v>
      </c>
      <c r="M7" s="27">
        <v>0.9</v>
      </c>
      <c r="N7" s="27">
        <v>91.2</v>
      </c>
      <c r="O7" s="50">
        <f t="shared" si="0"/>
        <v>181.875</v>
      </c>
      <c r="P7" s="51">
        <f t="shared" si="1"/>
        <v>6</v>
      </c>
    </row>
    <row r="8" spans="1:16" ht="15">
      <c r="A8" s="3" t="s">
        <v>24</v>
      </c>
      <c r="B8" s="4">
        <v>310</v>
      </c>
      <c r="C8" s="4">
        <v>207</v>
      </c>
      <c r="D8" s="4">
        <v>66.8</v>
      </c>
      <c r="E8" s="4">
        <v>2034</v>
      </c>
      <c r="F8" s="27">
        <v>6.6</v>
      </c>
      <c r="G8" s="27">
        <v>9.8</v>
      </c>
      <c r="H8" s="4">
        <v>7</v>
      </c>
      <c r="I8" s="4">
        <v>38</v>
      </c>
      <c r="J8" s="4">
        <v>1996</v>
      </c>
      <c r="K8" s="4">
        <v>14</v>
      </c>
      <c r="L8" s="4">
        <v>7</v>
      </c>
      <c r="M8" s="27">
        <v>2.3</v>
      </c>
      <c r="N8" s="27">
        <v>90.7</v>
      </c>
      <c r="O8" s="50">
        <f t="shared" si="0"/>
        <v>249.5</v>
      </c>
      <c r="P8" s="51">
        <f t="shared" si="1"/>
        <v>7</v>
      </c>
    </row>
    <row r="9" spans="1:16" ht="15">
      <c r="A9" s="3" t="s">
        <v>23</v>
      </c>
      <c r="B9" s="4">
        <v>289</v>
      </c>
      <c r="C9" s="4">
        <v>181</v>
      </c>
      <c r="D9" s="4">
        <v>62.6</v>
      </c>
      <c r="E9" s="4">
        <v>1896</v>
      </c>
      <c r="F9" s="27">
        <v>6.6</v>
      </c>
      <c r="G9" s="27">
        <v>10.5</v>
      </c>
      <c r="H9" s="4">
        <v>15</v>
      </c>
      <c r="I9" s="4">
        <v>118</v>
      </c>
      <c r="J9" s="4">
        <v>1778</v>
      </c>
      <c r="K9" s="4">
        <v>12</v>
      </c>
      <c r="L9" s="4">
        <v>4</v>
      </c>
      <c r="M9" s="27">
        <v>1.4</v>
      </c>
      <c r="N9" s="27">
        <v>89.7</v>
      </c>
      <c r="O9" s="50">
        <f t="shared" si="0"/>
        <v>222.25</v>
      </c>
      <c r="P9" s="51">
        <f t="shared" si="1"/>
        <v>8</v>
      </c>
    </row>
    <row r="10" spans="1:16" ht="15">
      <c r="A10" s="3" t="s">
        <v>34</v>
      </c>
      <c r="B10" s="4">
        <v>247</v>
      </c>
      <c r="C10" s="4">
        <v>146</v>
      </c>
      <c r="D10" s="4">
        <v>59.1</v>
      </c>
      <c r="E10" s="4">
        <v>1632</v>
      </c>
      <c r="F10" s="27">
        <v>6.6</v>
      </c>
      <c r="G10" s="27">
        <v>11.2</v>
      </c>
      <c r="H10" s="4">
        <v>5</v>
      </c>
      <c r="I10" s="4">
        <v>40</v>
      </c>
      <c r="J10" s="4">
        <v>1592</v>
      </c>
      <c r="K10" s="4">
        <v>14</v>
      </c>
      <c r="L10" s="4">
        <v>6</v>
      </c>
      <c r="M10" s="27">
        <v>2.4</v>
      </c>
      <c r="N10" s="27">
        <v>87.6</v>
      </c>
      <c r="O10" s="50">
        <f t="shared" si="0"/>
        <v>199</v>
      </c>
      <c r="P10" s="51">
        <f t="shared" si="1"/>
        <v>9</v>
      </c>
    </row>
    <row r="11" spans="1:16" ht="15">
      <c r="A11" s="3" t="s">
        <v>25</v>
      </c>
      <c r="B11" s="4">
        <v>203</v>
      </c>
      <c r="C11" s="4">
        <v>126</v>
      </c>
      <c r="D11" s="4">
        <v>62.1</v>
      </c>
      <c r="E11" s="4">
        <v>1310</v>
      </c>
      <c r="F11" s="27">
        <v>6.5</v>
      </c>
      <c r="G11" s="27">
        <v>10.4</v>
      </c>
      <c r="H11" s="4">
        <v>4</v>
      </c>
      <c r="I11" s="4">
        <v>37</v>
      </c>
      <c r="J11" s="4">
        <v>1273</v>
      </c>
      <c r="K11" s="4">
        <v>9</v>
      </c>
      <c r="L11" s="4">
        <v>5</v>
      </c>
      <c r="M11" s="27">
        <v>2.5</v>
      </c>
      <c r="N11" s="27">
        <v>85.2</v>
      </c>
      <c r="O11" s="50">
        <f t="shared" si="0"/>
        <v>159.125</v>
      </c>
      <c r="P11" s="51">
        <f t="shared" si="1"/>
        <v>10</v>
      </c>
    </row>
    <row r="12" spans="1:16" ht="15">
      <c r="A12" s="3" t="s">
        <v>119</v>
      </c>
      <c r="B12" s="4">
        <v>363</v>
      </c>
      <c r="C12" s="4">
        <v>205</v>
      </c>
      <c r="D12" s="4">
        <v>56.5</v>
      </c>
      <c r="E12" s="4">
        <v>2359</v>
      </c>
      <c r="F12" s="27">
        <v>6.5</v>
      </c>
      <c r="G12" s="27">
        <v>11.5</v>
      </c>
      <c r="H12" s="4">
        <v>7</v>
      </c>
      <c r="I12" s="4">
        <v>30</v>
      </c>
      <c r="J12" s="4">
        <v>2329</v>
      </c>
      <c r="K12" s="4">
        <v>17</v>
      </c>
      <c r="L12" s="4">
        <v>7</v>
      </c>
      <c r="M12" s="27">
        <v>1.9</v>
      </c>
      <c r="N12" s="27">
        <v>83.8</v>
      </c>
      <c r="O12" s="50">
        <f t="shared" si="0"/>
        <v>291.125</v>
      </c>
      <c r="P12" s="51">
        <f t="shared" si="1"/>
        <v>11</v>
      </c>
    </row>
    <row r="13" spans="1:16" ht="15">
      <c r="A13" s="3" t="s">
        <v>22</v>
      </c>
      <c r="B13" s="4">
        <v>311</v>
      </c>
      <c r="C13" s="4">
        <v>184</v>
      </c>
      <c r="D13" s="4">
        <v>59.2</v>
      </c>
      <c r="E13" s="4">
        <v>1780</v>
      </c>
      <c r="F13" s="27">
        <v>5.7</v>
      </c>
      <c r="G13" s="27">
        <v>9.7</v>
      </c>
      <c r="H13" s="4">
        <v>14</v>
      </c>
      <c r="I13" s="4">
        <v>106</v>
      </c>
      <c r="J13" s="4">
        <v>1674</v>
      </c>
      <c r="K13" s="4">
        <v>8</v>
      </c>
      <c r="L13" s="4">
        <v>2</v>
      </c>
      <c r="M13" s="27">
        <v>0.6</v>
      </c>
      <c r="N13" s="27">
        <v>81.1</v>
      </c>
      <c r="O13" s="50">
        <f t="shared" si="0"/>
        <v>209.25</v>
      </c>
      <c r="P13" s="51">
        <f t="shared" si="1"/>
        <v>12</v>
      </c>
    </row>
    <row r="14" spans="1:16" ht="15">
      <c r="A14" s="3" t="s">
        <v>21</v>
      </c>
      <c r="B14" s="4">
        <v>303</v>
      </c>
      <c r="C14" s="4">
        <v>180</v>
      </c>
      <c r="D14" s="4">
        <v>59.4</v>
      </c>
      <c r="E14" s="4">
        <v>1825</v>
      </c>
      <c r="F14" s="27">
        <v>6</v>
      </c>
      <c r="G14" s="27">
        <v>10.1</v>
      </c>
      <c r="H14" s="4">
        <v>15</v>
      </c>
      <c r="I14" s="4">
        <v>92</v>
      </c>
      <c r="J14" s="4">
        <v>1733</v>
      </c>
      <c r="K14" s="4">
        <v>9</v>
      </c>
      <c r="L14" s="4">
        <v>4</v>
      </c>
      <c r="M14" s="27">
        <v>1.3</v>
      </c>
      <c r="N14" s="27">
        <v>81.1</v>
      </c>
      <c r="O14" s="50">
        <f t="shared" si="0"/>
        <v>216.625</v>
      </c>
      <c r="P14" s="51">
        <f t="shared" si="1"/>
        <v>13</v>
      </c>
    </row>
    <row r="15" spans="1:16" ht="15">
      <c r="A15" s="3" t="s">
        <v>118</v>
      </c>
      <c r="B15" s="4">
        <v>245</v>
      </c>
      <c r="C15" s="4">
        <v>128</v>
      </c>
      <c r="D15" s="4">
        <v>52.2</v>
      </c>
      <c r="E15" s="4">
        <v>1691</v>
      </c>
      <c r="F15" s="27">
        <v>6.9</v>
      </c>
      <c r="G15" s="27">
        <v>13.2</v>
      </c>
      <c r="H15" s="4">
        <v>11</v>
      </c>
      <c r="I15" s="4">
        <v>66</v>
      </c>
      <c r="J15" s="4">
        <v>1625</v>
      </c>
      <c r="K15" s="4">
        <v>9</v>
      </c>
      <c r="L15" s="4">
        <v>4</v>
      </c>
      <c r="M15" s="27">
        <v>1.6</v>
      </c>
      <c r="N15" s="27">
        <v>79.8</v>
      </c>
      <c r="O15" s="50">
        <f t="shared" si="0"/>
        <v>203.125</v>
      </c>
      <c r="P15" s="51">
        <f t="shared" si="1"/>
        <v>14</v>
      </c>
    </row>
    <row r="16" spans="1:16" ht="15">
      <c r="A16" s="3" t="s">
        <v>106</v>
      </c>
      <c r="B16" s="4">
        <v>251</v>
      </c>
      <c r="C16" s="4">
        <v>151</v>
      </c>
      <c r="D16" s="4">
        <v>60.2</v>
      </c>
      <c r="E16" s="4">
        <v>1612</v>
      </c>
      <c r="F16" s="27">
        <v>6.4</v>
      </c>
      <c r="G16" s="27">
        <v>10.7</v>
      </c>
      <c r="H16" s="4">
        <v>10</v>
      </c>
      <c r="I16" s="4">
        <v>36</v>
      </c>
      <c r="J16" s="4">
        <v>1576</v>
      </c>
      <c r="K16" s="4">
        <v>8</v>
      </c>
      <c r="L16" s="4">
        <v>6</v>
      </c>
      <c r="M16" s="27">
        <v>2.4</v>
      </c>
      <c r="N16" s="27">
        <v>79.6</v>
      </c>
      <c r="O16" s="50">
        <f t="shared" si="0"/>
        <v>197</v>
      </c>
      <c r="P16" s="51">
        <f t="shared" si="1"/>
        <v>15</v>
      </c>
    </row>
    <row r="17" spans="1:16" ht="15.75" customHeight="1">
      <c r="A17" s="3" t="s">
        <v>104</v>
      </c>
      <c r="B17" s="4">
        <v>246</v>
      </c>
      <c r="C17" s="4">
        <v>152</v>
      </c>
      <c r="D17" s="4">
        <v>61.8</v>
      </c>
      <c r="E17" s="4">
        <v>1393</v>
      </c>
      <c r="F17" s="27">
        <v>5.7</v>
      </c>
      <c r="G17" s="27">
        <v>9.2</v>
      </c>
      <c r="H17" s="4">
        <v>3</v>
      </c>
      <c r="I17" s="4">
        <v>5</v>
      </c>
      <c r="J17" s="4">
        <v>1388</v>
      </c>
      <c r="K17" s="4">
        <v>8</v>
      </c>
      <c r="L17" s="4">
        <v>5</v>
      </c>
      <c r="M17" s="27">
        <v>2</v>
      </c>
      <c r="N17" s="27">
        <v>79.5</v>
      </c>
      <c r="O17" s="50">
        <f t="shared" si="0"/>
        <v>173.5</v>
      </c>
      <c r="P17" s="51">
        <f t="shared" si="1"/>
        <v>16</v>
      </c>
    </row>
    <row r="18" spans="1:16" ht="15">
      <c r="A18" s="3" t="s">
        <v>31</v>
      </c>
      <c r="B18" s="4">
        <v>318</v>
      </c>
      <c r="C18" s="4">
        <v>195</v>
      </c>
      <c r="D18" s="4">
        <v>61.3</v>
      </c>
      <c r="E18" s="4">
        <v>1993</v>
      </c>
      <c r="F18" s="27">
        <v>6.3</v>
      </c>
      <c r="G18" s="27">
        <v>10.2</v>
      </c>
      <c r="H18" s="4">
        <v>18</v>
      </c>
      <c r="I18" s="4">
        <v>104</v>
      </c>
      <c r="J18" s="4">
        <v>1889</v>
      </c>
      <c r="K18" s="4">
        <v>12</v>
      </c>
      <c r="L18" s="4">
        <v>10</v>
      </c>
      <c r="M18" s="27">
        <v>3.1</v>
      </c>
      <c r="N18" s="27">
        <v>78.8</v>
      </c>
      <c r="O18" s="50">
        <f t="shared" si="0"/>
        <v>236.125</v>
      </c>
      <c r="P18" s="51">
        <f t="shared" si="1"/>
        <v>17</v>
      </c>
    </row>
    <row r="19" spans="1:16" ht="15">
      <c r="A19" s="3" t="s">
        <v>102</v>
      </c>
      <c r="B19" s="4">
        <v>276</v>
      </c>
      <c r="C19" s="4">
        <v>156</v>
      </c>
      <c r="D19" s="4">
        <v>56.5</v>
      </c>
      <c r="E19" s="4">
        <v>1825</v>
      </c>
      <c r="F19" s="27">
        <v>6.6</v>
      </c>
      <c r="G19" s="27">
        <v>11.7</v>
      </c>
      <c r="H19" s="4">
        <v>9</v>
      </c>
      <c r="I19" s="4">
        <v>51</v>
      </c>
      <c r="J19" s="4">
        <v>1774</v>
      </c>
      <c r="K19" s="4">
        <v>4</v>
      </c>
      <c r="L19" s="4">
        <v>3</v>
      </c>
      <c r="M19" s="27">
        <v>1.1</v>
      </c>
      <c r="N19" s="27">
        <v>77</v>
      </c>
      <c r="O19" s="50">
        <f t="shared" si="0"/>
        <v>221.75</v>
      </c>
      <c r="P19" s="51">
        <f t="shared" si="1"/>
        <v>18</v>
      </c>
    </row>
    <row r="20" spans="1:16" ht="15.75" customHeight="1">
      <c r="A20" s="3" t="s">
        <v>105</v>
      </c>
      <c r="B20" s="4">
        <v>357</v>
      </c>
      <c r="C20" s="4">
        <v>199</v>
      </c>
      <c r="D20" s="4">
        <v>55.7</v>
      </c>
      <c r="E20" s="4">
        <v>2106</v>
      </c>
      <c r="F20" s="27">
        <v>5.9</v>
      </c>
      <c r="G20" s="27">
        <v>10.6</v>
      </c>
      <c r="H20" s="4">
        <v>16</v>
      </c>
      <c r="I20" s="4">
        <v>122</v>
      </c>
      <c r="J20" s="4">
        <v>1984</v>
      </c>
      <c r="K20" s="4">
        <v>11</v>
      </c>
      <c r="L20" s="4">
        <v>9</v>
      </c>
      <c r="M20" s="27">
        <v>2.5</v>
      </c>
      <c r="N20" s="27">
        <v>72.9</v>
      </c>
      <c r="O20" s="50">
        <f t="shared" si="0"/>
        <v>248</v>
      </c>
      <c r="P20" s="51">
        <f t="shared" si="1"/>
        <v>19</v>
      </c>
    </row>
    <row r="21" spans="1:16" ht="15">
      <c r="A21" s="3" t="s">
        <v>30</v>
      </c>
      <c r="B21" s="4">
        <v>203</v>
      </c>
      <c r="C21" s="4">
        <v>111</v>
      </c>
      <c r="D21" s="4">
        <v>54.7</v>
      </c>
      <c r="E21" s="4">
        <v>1145</v>
      </c>
      <c r="F21" s="27">
        <v>5.6</v>
      </c>
      <c r="G21" s="27">
        <v>10.3</v>
      </c>
      <c r="H21" s="4">
        <v>7</v>
      </c>
      <c r="I21" s="4">
        <v>49</v>
      </c>
      <c r="J21" s="4">
        <v>1096</v>
      </c>
      <c r="K21" s="4">
        <v>4</v>
      </c>
      <c r="L21" s="4">
        <v>3</v>
      </c>
      <c r="M21" s="27">
        <v>1.5</v>
      </c>
      <c r="N21" s="27">
        <v>71.6</v>
      </c>
      <c r="O21" s="50">
        <f t="shared" si="0"/>
        <v>137</v>
      </c>
      <c r="P21" s="51">
        <f t="shared" si="1"/>
        <v>20</v>
      </c>
    </row>
    <row r="22" spans="1:16" ht="15">
      <c r="A22" s="3" t="s">
        <v>20</v>
      </c>
      <c r="B22" s="4">
        <v>285</v>
      </c>
      <c r="C22" s="4">
        <v>156</v>
      </c>
      <c r="D22" s="4">
        <v>54.7</v>
      </c>
      <c r="E22" s="4">
        <v>1649</v>
      </c>
      <c r="F22" s="27">
        <v>5.8</v>
      </c>
      <c r="G22" s="27">
        <v>10.6</v>
      </c>
      <c r="H22" s="4">
        <v>4</v>
      </c>
      <c r="I22" s="4">
        <v>18</v>
      </c>
      <c r="J22" s="4">
        <v>1631</v>
      </c>
      <c r="K22" s="4">
        <v>10</v>
      </c>
      <c r="L22" s="4">
        <v>9</v>
      </c>
      <c r="M22" s="27">
        <v>3.2</v>
      </c>
      <c r="N22" s="27">
        <v>70.3</v>
      </c>
      <c r="O22" s="50">
        <f t="shared" si="0"/>
        <v>203.875</v>
      </c>
      <c r="P22" s="51">
        <f t="shared" si="1"/>
        <v>21</v>
      </c>
    </row>
    <row r="23" spans="1:16" ht="15">
      <c r="A23" s="3" t="s">
        <v>32</v>
      </c>
      <c r="B23" s="4">
        <v>306</v>
      </c>
      <c r="C23" s="4">
        <v>168</v>
      </c>
      <c r="D23" s="4">
        <v>54.9</v>
      </c>
      <c r="E23" s="4">
        <v>1820</v>
      </c>
      <c r="F23" s="27">
        <v>5.9</v>
      </c>
      <c r="G23" s="27">
        <v>10.8</v>
      </c>
      <c r="H23" s="4">
        <v>25</v>
      </c>
      <c r="I23" s="4">
        <v>183</v>
      </c>
      <c r="J23" s="4">
        <v>1637</v>
      </c>
      <c r="K23" s="4">
        <v>6</v>
      </c>
      <c r="L23" s="4">
        <v>8</v>
      </c>
      <c r="M23" s="27">
        <v>2.6</v>
      </c>
      <c r="N23" s="27">
        <v>68.3</v>
      </c>
      <c r="O23" s="50">
        <f t="shared" si="0"/>
        <v>204.625</v>
      </c>
      <c r="P23" s="51">
        <f t="shared" si="1"/>
        <v>22</v>
      </c>
    </row>
    <row r="24" spans="1:16" ht="15">
      <c r="A24" s="3" t="s">
        <v>28</v>
      </c>
      <c r="B24" s="4">
        <v>298</v>
      </c>
      <c r="C24" s="4">
        <v>160</v>
      </c>
      <c r="D24" s="4">
        <v>53.7</v>
      </c>
      <c r="E24" s="4">
        <v>1587</v>
      </c>
      <c r="F24" s="27">
        <v>5.3</v>
      </c>
      <c r="G24" s="27">
        <v>9.9</v>
      </c>
      <c r="H24" s="4">
        <v>4</v>
      </c>
      <c r="I24" s="4">
        <v>32</v>
      </c>
      <c r="J24" s="4">
        <v>1555</v>
      </c>
      <c r="K24" s="4">
        <v>5</v>
      </c>
      <c r="L24" s="4">
        <v>5</v>
      </c>
      <c r="M24" s="27">
        <v>1.7</v>
      </c>
      <c r="N24" s="27">
        <v>67.6</v>
      </c>
      <c r="O24" s="50">
        <f t="shared" si="0"/>
        <v>194.375</v>
      </c>
      <c r="P24" s="51">
        <f t="shared" si="1"/>
        <v>23</v>
      </c>
    </row>
    <row r="25" spans="1:16" ht="15">
      <c r="A25" s="3" t="s">
        <v>35</v>
      </c>
      <c r="B25" s="4">
        <v>274</v>
      </c>
      <c r="C25" s="4">
        <v>160</v>
      </c>
      <c r="D25" s="4">
        <v>58.4</v>
      </c>
      <c r="E25" s="4">
        <v>1394</v>
      </c>
      <c r="F25" s="27">
        <v>5.1</v>
      </c>
      <c r="G25" s="27">
        <v>8.7</v>
      </c>
      <c r="H25" s="4">
        <v>6</v>
      </c>
      <c r="I25" s="4">
        <v>40</v>
      </c>
      <c r="J25" s="4">
        <v>1354</v>
      </c>
      <c r="K25" s="4">
        <v>7</v>
      </c>
      <c r="L25" s="4">
        <v>10</v>
      </c>
      <c r="M25" s="27">
        <v>3.6</v>
      </c>
      <c r="N25" s="27">
        <v>65.3</v>
      </c>
      <c r="O25" s="50">
        <f t="shared" si="0"/>
        <v>169.25</v>
      </c>
      <c r="P25" s="51">
        <f t="shared" si="1"/>
        <v>24</v>
      </c>
    </row>
    <row r="26" spans="1:15" ht="15">
      <c r="A26" s="5" t="s">
        <v>36</v>
      </c>
      <c r="B26" s="6">
        <v>6626</v>
      </c>
      <c r="C26" s="6">
        <v>3963</v>
      </c>
      <c r="D26" s="6">
        <v>59.8</v>
      </c>
      <c r="E26" s="6">
        <v>42024</v>
      </c>
      <c r="F26" s="44">
        <v>6.3</v>
      </c>
      <c r="G26" s="44">
        <v>10.6</v>
      </c>
      <c r="H26" s="6">
        <v>243</v>
      </c>
      <c r="I26" s="6">
        <v>1568</v>
      </c>
      <c r="J26" s="6">
        <v>40456</v>
      </c>
      <c r="K26" s="6">
        <v>250</v>
      </c>
      <c r="L26" s="6">
        <v>125</v>
      </c>
      <c r="M26" s="44">
        <v>1.9</v>
      </c>
      <c r="N26" s="44">
        <v>83.1</v>
      </c>
      <c r="O26" s="50">
        <f>(J26/16)</f>
        <v>2528.5</v>
      </c>
    </row>
    <row r="27" spans="1:15" ht="15">
      <c r="A27" s="5" t="s">
        <v>37</v>
      </c>
      <c r="B27" s="6">
        <v>276</v>
      </c>
      <c r="C27" s="6">
        <v>165</v>
      </c>
      <c r="D27" s="6">
        <v>59.8</v>
      </c>
      <c r="E27" s="6">
        <v>1751</v>
      </c>
      <c r="F27" s="44">
        <v>6.3</v>
      </c>
      <c r="G27" s="44">
        <v>10.6</v>
      </c>
      <c r="H27" s="6">
        <v>10</v>
      </c>
      <c r="I27" s="6">
        <v>65</v>
      </c>
      <c r="J27" s="6">
        <v>1686</v>
      </c>
      <c r="K27" s="6">
        <v>10</v>
      </c>
      <c r="L27" s="6">
        <v>5</v>
      </c>
      <c r="M27" s="44">
        <v>1.9</v>
      </c>
      <c r="N27" s="44">
        <v>83.1</v>
      </c>
      <c r="O27" s="50">
        <f t="shared" si="0"/>
        <v>210.75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1" sqref="A21:IV21"/>
    </sheetView>
  </sheetViews>
  <sheetFormatPr defaultColWidth="8.8515625" defaultRowHeight="15"/>
  <cols>
    <col min="1" max="1" width="19.421875" style="20" customWidth="1"/>
    <col min="2" max="4" width="9.7109375" style="25" customWidth="1"/>
    <col min="5" max="6" width="11.140625" style="10" bestFit="1" customWidth="1"/>
    <col min="7" max="7" width="12.421875" style="21" bestFit="1" customWidth="1"/>
    <col min="8" max="8" width="11.140625" style="10" bestFit="1" customWidth="1"/>
    <col min="9" max="9" width="11.00390625" style="10" bestFit="1" customWidth="1"/>
    <col min="10" max="10" width="12.421875" style="10" bestFit="1" customWidth="1"/>
    <col min="11" max="11" width="12.57421875" style="10" bestFit="1" customWidth="1"/>
    <col min="12" max="13" width="14.00390625" style="21" bestFit="1" customWidth="1"/>
    <col min="14" max="14" width="10.57421875" style="11" bestFit="1" customWidth="1"/>
    <col min="15" max="15" width="10.421875" style="13" hidden="1" customWidth="1"/>
    <col min="16" max="16" width="10.421875" style="49" customWidth="1"/>
    <col min="17" max="17" width="5.8515625" style="10" bestFit="1" customWidth="1"/>
    <col min="18" max="16384" width="8.8515625" style="10" customWidth="1"/>
  </cols>
  <sheetData>
    <row r="1" spans="1:17" ht="30">
      <c r="A1" s="1" t="s">
        <v>1</v>
      </c>
      <c r="B1" s="2" t="s">
        <v>80</v>
      </c>
      <c r="C1" s="2" t="s">
        <v>81</v>
      </c>
      <c r="D1" s="2" t="s">
        <v>108</v>
      </c>
      <c r="E1" s="2" t="s">
        <v>89</v>
      </c>
      <c r="F1" s="2" t="s">
        <v>90</v>
      </c>
      <c r="G1" s="43" t="s">
        <v>91</v>
      </c>
      <c r="H1" s="2" t="s">
        <v>92</v>
      </c>
      <c r="I1" s="2" t="s">
        <v>93</v>
      </c>
      <c r="J1" s="2" t="s">
        <v>98</v>
      </c>
      <c r="K1" s="2" t="s">
        <v>94</v>
      </c>
      <c r="L1" s="43" t="s">
        <v>95</v>
      </c>
      <c r="M1" s="43" t="s">
        <v>97</v>
      </c>
      <c r="N1" s="2" t="s">
        <v>116</v>
      </c>
      <c r="O1" s="45" t="s">
        <v>121</v>
      </c>
      <c r="P1" s="31" t="s">
        <v>71</v>
      </c>
      <c r="Q1" s="7" t="s">
        <v>70</v>
      </c>
    </row>
    <row r="2" spans="1:17" ht="15">
      <c r="A2" s="3" t="s">
        <v>24</v>
      </c>
      <c r="B2" s="4">
        <v>206</v>
      </c>
      <c r="C2" s="4">
        <v>969</v>
      </c>
      <c r="D2" s="4">
        <v>4.7</v>
      </c>
      <c r="E2" s="4">
        <v>235</v>
      </c>
      <c r="F2" s="4">
        <v>137</v>
      </c>
      <c r="G2" s="27">
        <v>58.3</v>
      </c>
      <c r="H2" s="4">
        <v>1445</v>
      </c>
      <c r="I2" s="4">
        <v>12</v>
      </c>
      <c r="J2" s="4">
        <v>80</v>
      </c>
      <c r="K2" s="4">
        <v>1365</v>
      </c>
      <c r="L2" s="27">
        <v>6.1</v>
      </c>
      <c r="M2" s="27">
        <v>10.5</v>
      </c>
      <c r="N2" s="4">
        <v>2414</v>
      </c>
      <c r="O2" s="46">
        <v>3003</v>
      </c>
      <c r="P2" s="48">
        <f aca="true" t="shared" si="0" ref="P2:P25">(N2-J2)/8</f>
        <v>291.75</v>
      </c>
      <c r="Q2" s="11">
        <v>1</v>
      </c>
    </row>
    <row r="3" spans="1:17" ht="15">
      <c r="A3" s="3" t="s">
        <v>118</v>
      </c>
      <c r="B3" s="4">
        <v>189</v>
      </c>
      <c r="C3" s="4">
        <v>846</v>
      </c>
      <c r="D3" s="4">
        <v>4.5</v>
      </c>
      <c r="E3" s="4">
        <v>305</v>
      </c>
      <c r="F3" s="4">
        <v>163</v>
      </c>
      <c r="G3" s="27">
        <v>53.4</v>
      </c>
      <c r="H3" s="4">
        <v>1553</v>
      </c>
      <c r="I3" s="4">
        <v>8</v>
      </c>
      <c r="J3" s="4">
        <v>51</v>
      </c>
      <c r="K3" s="4">
        <v>1502</v>
      </c>
      <c r="L3" s="27">
        <v>5.1</v>
      </c>
      <c r="M3" s="27">
        <v>9.5</v>
      </c>
      <c r="N3" s="4">
        <v>2399</v>
      </c>
      <c r="O3" s="46">
        <v>2797</v>
      </c>
      <c r="P3" s="48">
        <f t="shared" si="0"/>
        <v>293.5</v>
      </c>
      <c r="Q3" s="11">
        <f aca="true" t="shared" si="1" ref="Q3:Q25">Q2+1</f>
        <v>2</v>
      </c>
    </row>
    <row r="4" spans="1:17" ht="15">
      <c r="A4" s="3" t="s">
        <v>30</v>
      </c>
      <c r="B4" s="4">
        <v>206</v>
      </c>
      <c r="C4" s="4">
        <v>885</v>
      </c>
      <c r="D4" s="4">
        <v>4.3</v>
      </c>
      <c r="E4" s="4">
        <v>282</v>
      </c>
      <c r="F4" s="4">
        <v>167</v>
      </c>
      <c r="G4" s="27">
        <v>59.2</v>
      </c>
      <c r="H4" s="4">
        <v>1597</v>
      </c>
      <c r="I4" s="4">
        <v>16</v>
      </c>
      <c r="J4" s="4">
        <v>107</v>
      </c>
      <c r="K4" s="4">
        <v>1490</v>
      </c>
      <c r="L4" s="27">
        <v>5.7</v>
      </c>
      <c r="M4" s="27">
        <v>9.6</v>
      </c>
      <c r="N4" s="4">
        <v>2482</v>
      </c>
      <c r="O4" s="46">
        <v>3133</v>
      </c>
      <c r="P4" s="48">
        <f t="shared" si="0"/>
        <v>296.875</v>
      </c>
      <c r="Q4" s="11">
        <f t="shared" si="1"/>
        <v>3</v>
      </c>
    </row>
    <row r="5" spans="1:17" ht="15">
      <c r="A5" s="3" t="s">
        <v>104</v>
      </c>
      <c r="B5" s="4">
        <v>175</v>
      </c>
      <c r="C5" s="4">
        <v>736</v>
      </c>
      <c r="D5" s="4">
        <v>4.2</v>
      </c>
      <c r="E5" s="4">
        <v>271</v>
      </c>
      <c r="F5" s="4">
        <v>157</v>
      </c>
      <c r="G5" s="27">
        <v>57.9</v>
      </c>
      <c r="H5" s="4">
        <v>1702</v>
      </c>
      <c r="I5" s="4">
        <v>10</v>
      </c>
      <c r="J5" s="4">
        <v>55</v>
      </c>
      <c r="K5" s="4">
        <v>1647</v>
      </c>
      <c r="L5" s="27">
        <v>6.3</v>
      </c>
      <c r="M5" s="27">
        <v>10.8</v>
      </c>
      <c r="N5" s="4">
        <v>2438</v>
      </c>
      <c r="O5" s="46">
        <v>3020</v>
      </c>
      <c r="P5" s="48">
        <f t="shared" si="0"/>
        <v>297.875</v>
      </c>
      <c r="Q5" s="11">
        <f t="shared" si="1"/>
        <v>4</v>
      </c>
    </row>
    <row r="6" spans="1:17" ht="15">
      <c r="A6" s="3" t="s">
        <v>107</v>
      </c>
      <c r="B6" s="4">
        <v>191</v>
      </c>
      <c r="C6" s="4">
        <v>883</v>
      </c>
      <c r="D6" s="4">
        <v>4.6</v>
      </c>
      <c r="E6" s="4">
        <v>280</v>
      </c>
      <c r="F6" s="4">
        <v>166</v>
      </c>
      <c r="G6" s="27">
        <v>59.3</v>
      </c>
      <c r="H6" s="4">
        <v>1666</v>
      </c>
      <c r="I6" s="4">
        <v>11</v>
      </c>
      <c r="J6" s="4">
        <v>90</v>
      </c>
      <c r="K6" s="4">
        <v>1576</v>
      </c>
      <c r="L6" s="27">
        <v>5.9</v>
      </c>
      <c r="M6" s="27">
        <v>10</v>
      </c>
      <c r="N6" s="4">
        <v>2549</v>
      </c>
      <c r="O6" s="46">
        <v>3095</v>
      </c>
      <c r="P6" s="48">
        <f t="shared" si="0"/>
        <v>307.375</v>
      </c>
      <c r="Q6" s="11">
        <f t="shared" si="1"/>
        <v>5</v>
      </c>
    </row>
    <row r="7" spans="1:17" ht="15">
      <c r="A7" s="3" t="s">
        <v>25</v>
      </c>
      <c r="B7" s="4">
        <v>194</v>
      </c>
      <c r="C7" s="4">
        <v>926</v>
      </c>
      <c r="D7" s="4">
        <v>4.8</v>
      </c>
      <c r="E7" s="4">
        <v>286</v>
      </c>
      <c r="F7" s="4">
        <v>155</v>
      </c>
      <c r="G7" s="27">
        <v>54.2</v>
      </c>
      <c r="H7" s="4">
        <v>1576</v>
      </c>
      <c r="I7" s="4">
        <v>7</v>
      </c>
      <c r="J7" s="4">
        <v>39</v>
      </c>
      <c r="K7" s="4">
        <v>1537</v>
      </c>
      <c r="L7" s="27">
        <v>5.5</v>
      </c>
      <c r="M7" s="27">
        <v>10.2</v>
      </c>
      <c r="N7" s="4">
        <v>2502</v>
      </c>
      <c r="O7" s="46">
        <v>2958</v>
      </c>
      <c r="P7" s="48">
        <f t="shared" si="0"/>
        <v>307.875</v>
      </c>
      <c r="Q7" s="11">
        <f t="shared" si="1"/>
        <v>6</v>
      </c>
    </row>
    <row r="8" spans="1:17" ht="15">
      <c r="A8" s="3" t="s">
        <v>26</v>
      </c>
      <c r="B8" s="4">
        <v>164</v>
      </c>
      <c r="C8" s="4">
        <v>711</v>
      </c>
      <c r="D8" s="4">
        <v>4.3</v>
      </c>
      <c r="E8" s="4">
        <v>304</v>
      </c>
      <c r="F8" s="4">
        <v>167</v>
      </c>
      <c r="G8" s="27">
        <v>54.9</v>
      </c>
      <c r="H8" s="4">
        <v>1854</v>
      </c>
      <c r="I8" s="4">
        <v>12</v>
      </c>
      <c r="J8" s="4">
        <v>77</v>
      </c>
      <c r="K8" s="4">
        <v>1777</v>
      </c>
      <c r="L8" s="27">
        <v>6.1</v>
      </c>
      <c r="M8" s="27">
        <v>11.1</v>
      </c>
      <c r="N8" s="4">
        <v>2565</v>
      </c>
      <c r="O8" s="46">
        <v>2805</v>
      </c>
      <c r="P8" s="48">
        <f t="shared" si="0"/>
        <v>311</v>
      </c>
      <c r="Q8" s="11">
        <f t="shared" si="1"/>
        <v>7</v>
      </c>
    </row>
    <row r="9" spans="1:17" ht="15">
      <c r="A9" s="3" t="s">
        <v>20</v>
      </c>
      <c r="B9" s="4">
        <v>201</v>
      </c>
      <c r="C9" s="4">
        <v>912</v>
      </c>
      <c r="D9" s="4">
        <v>4.5</v>
      </c>
      <c r="E9" s="4">
        <v>281</v>
      </c>
      <c r="F9" s="4">
        <v>146</v>
      </c>
      <c r="G9" s="27">
        <v>52</v>
      </c>
      <c r="H9" s="4">
        <v>1682</v>
      </c>
      <c r="I9" s="4">
        <v>15</v>
      </c>
      <c r="J9" s="4">
        <v>91</v>
      </c>
      <c r="K9" s="4">
        <v>1591</v>
      </c>
      <c r="L9" s="27">
        <v>6</v>
      </c>
      <c r="M9" s="27">
        <v>11.5</v>
      </c>
      <c r="N9" s="4">
        <v>2594</v>
      </c>
      <c r="O9" s="46">
        <v>2958</v>
      </c>
      <c r="P9" s="48">
        <f t="shared" si="0"/>
        <v>312.875</v>
      </c>
      <c r="Q9" s="11">
        <f t="shared" si="1"/>
        <v>8</v>
      </c>
    </row>
    <row r="10" spans="1:17" ht="15">
      <c r="A10" s="3" t="s">
        <v>29</v>
      </c>
      <c r="B10" s="4">
        <v>187</v>
      </c>
      <c r="C10" s="4">
        <v>886</v>
      </c>
      <c r="D10" s="4">
        <v>4.7</v>
      </c>
      <c r="E10" s="4">
        <v>271</v>
      </c>
      <c r="F10" s="4">
        <v>173</v>
      </c>
      <c r="G10" s="27">
        <v>63.8</v>
      </c>
      <c r="H10" s="4">
        <v>1741</v>
      </c>
      <c r="I10" s="4">
        <v>18</v>
      </c>
      <c r="J10" s="4">
        <v>111</v>
      </c>
      <c r="K10" s="4">
        <v>1630</v>
      </c>
      <c r="L10" s="27">
        <v>6.4</v>
      </c>
      <c r="M10" s="27">
        <v>10.1</v>
      </c>
      <c r="N10" s="4">
        <v>2627</v>
      </c>
      <c r="O10" s="46">
        <v>3019</v>
      </c>
      <c r="P10" s="48">
        <f t="shared" si="0"/>
        <v>314.5</v>
      </c>
      <c r="Q10" s="11">
        <f t="shared" si="1"/>
        <v>9</v>
      </c>
    </row>
    <row r="11" spans="1:17" ht="15">
      <c r="A11" s="3" t="s">
        <v>33</v>
      </c>
      <c r="B11" s="4">
        <v>203</v>
      </c>
      <c r="C11" s="4">
        <v>1033</v>
      </c>
      <c r="D11" s="4">
        <v>5.1</v>
      </c>
      <c r="E11" s="4">
        <v>246</v>
      </c>
      <c r="F11" s="4">
        <v>146</v>
      </c>
      <c r="G11" s="27">
        <v>59.3</v>
      </c>
      <c r="H11" s="4">
        <v>1565</v>
      </c>
      <c r="I11" s="4">
        <v>10</v>
      </c>
      <c r="J11" s="4">
        <v>70</v>
      </c>
      <c r="K11" s="4">
        <v>1495</v>
      </c>
      <c r="L11" s="27">
        <v>6.4</v>
      </c>
      <c r="M11" s="27">
        <v>10.7</v>
      </c>
      <c r="N11" s="4">
        <v>2598</v>
      </c>
      <c r="O11" s="46">
        <v>3047</v>
      </c>
      <c r="P11" s="48">
        <f t="shared" si="0"/>
        <v>316</v>
      </c>
      <c r="Q11" s="11">
        <f t="shared" si="1"/>
        <v>10</v>
      </c>
    </row>
    <row r="12" spans="1:17" ht="15">
      <c r="A12" s="3" t="s">
        <v>117</v>
      </c>
      <c r="B12" s="4">
        <v>204</v>
      </c>
      <c r="C12" s="4">
        <v>1180</v>
      </c>
      <c r="D12" s="4">
        <v>5.8</v>
      </c>
      <c r="E12" s="4">
        <v>248</v>
      </c>
      <c r="F12" s="4">
        <v>133</v>
      </c>
      <c r="G12" s="27">
        <v>53.6</v>
      </c>
      <c r="H12" s="4">
        <v>1448</v>
      </c>
      <c r="I12" s="4">
        <v>10</v>
      </c>
      <c r="J12" s="4">
        <v>68</v>
      </c>
      <c r="K12" s="4">
        <v>1380</v>
      </c>
      <c r="L12" s="27">
        <v>5.8</v>
      </c>
      <c r="M12" s="27">
        <v>10.9</v>
      </c>
      <c r="N12" s="4">
        <v>2628</v>
      </c>
      <c r="O12" s="46">
        <v>2850</v>
      </c>
      <c r="P12" s="48">
        <f t="shared" si="0"/>
        <v>320</v>
      </c>
      <c r="Q12" s="11">
        <f t="shared" si="1"/>
        <v>11</v>
      </c>
    </row>
    <row r="13" spans="1:17" ht="15">
      <c r="A13" s="3" t="s">
        <v>21</v>
      </c>
      <c r="B13" s="4">
        <v>186</v>
      </c>
      <c r="C13" s="4">
        <v>811</v>
      </c>
      <c r="D13" s="4">
        <v>4.4</v>
      </c>
      <c r="E13" s="4">
        <v>251</v>
      </c>
      <c r="F13" s="4">
        <v>163</v>
      </c>
      <c r="G13" s="27">
        <v>64.9</v>
      </c>
      <c r="H13" s="4">
        <v>1859</v>
      </c>
      <c r="I13" s="4">
        <v>18</v>
      </c>
      <c r="J13" s="4">
        <v>96</v>
      </c>
      <c r="K13" s="4">
        <v>1763</v>
      </c>
      <c r="L13" s="27">
        <v>7.4</v>
      </c>
      <c r="M13" s="27">
        <v>11.4</v>
      </c>
      <c r="N13" s="4">
        <v>2670</v>
      </c>
      <c r="O13" s="46">
        <v>3005</v>
      </c>
      <c r="P13" s="48">
        <f t="shared" si="0"/>
        <v>321.75</v>
      </c>
      <c r="Q13" s="11">
        <f t="shared" si="1"/>
        <v>12</v>
      </c>
    </row>
    <row r="14" spans="1:17" ht="15">
      <c r="A14" s="3" t="s">
        <v>105</v>
      </c>
      <c r="B14" s="4">
        <v>179</v>
      </c>
      <c r="C14" s="4">
        <v>822</v>
      </c>
      <c r="D14" s="4">
        <v>4.6</v>
      </c>
      <c r="E14" s="4">
        <v>285</v>
      </c>
      <c r="F14" s="4">
        <v>171</v>
      </c>
      <c r="G14" s="27">
        <v>60</v>
      </c>
      <c r="H14" s="4">
        <v>1877</v>
      </c>
      <c r="I14" s="4">
        <v>13</v>
      </c>
      <c r="J14" s="4">
        <v>98</v>
      </c>
      <c r="K14" s="4">
        <v>1779</v>
      </c>
      <c r="L14" s="27">
        <v>6.6</v>
      </c>
      <c r="M14" s="27">
        <v>11</v>
      </c>
      <c r="N14" s="4">
        <v>2699</v>
      </c>
      <c r="O14" s="46">
        <v>3037</v>
      </c>
      <c r="P14" s="48">
        <f t="shared" si="0"/>
        <v>325.125</v>
      </c>
      <c r="Q14" s="11">
        <f t="shared" si="1"/>
        <v>13</v>
      </c>
    </row>
    <row r="15" spans="1:17" ht="15">
      <c r="A15" s="3" t="s">
        <v>28</v>
      </c>
      <c r="B15" s="4">
        <v>208</v>
      </c>
      <c r="C15" s="4">
        <v>866</v>
      </c>
      <c r="D15" s="4">
        <v>4.2</v>
      </c>
      <c r="E15" s="4">
        <v>263</v>
      </c>
      <c r="F15" s="4">
        <v>171</v>
      </c>
      <c r="G15" s="27">
        <v>65</v>
      </c>
      <c r="H15" s="4">
        <v>1840</v>
      </c>
      <c r="I15" s="4">
        <v>13</v>
      </c>
      <c r="J15" s="4">
        <v>82</v>
      </c>
      <c r="K15" s="4">
        <v>1758</v>
      </c>
      <c r="L15" s="27">
        <v>7</v>
      </c>
      <c r="M15" s="27">
        <v>10.8</v>
      </c>
      <c r="N15" s="4">
        <v>2706</v>
      </c>
      <c r="O15" s="46">
        <v>3080</v>
      </c>
      <c r="P15" s="48">
        <f t="shared" si="0"/>
        <v>328</v>
      </c>
      <c r="Q15" s="11">
        <f t="shared" si="1"/>
        <v>14</v>
      </c>
    </row>
    <row r="16" spans="1:17" ht="15">
      <c r="A16" s="3" t="s">
        <v>27</v>
      </c>
      <c r="B16" s="4">
        <v>185</v>
      </c>
      <c r="C16" s="4">
        <v>876</v>
      </c>
      <c r="D16" s="4">
        <v>4.7</v>
      </c>
      <c r="E16" s="4">
        <v>308</v>
      </c>
      <c r="F16" s="4">
        <v>173</v>
      </c>
      <c r="G16" s="27">
        <v>56.2</v>
      </c>
      <c r="H16" s="4">
        <v>1807</v>
      </c>
      <c r="I16" s="4">
        <v>2</v>
      </c>
      <c r="J16" s="4">
        <v>14</v>
      </c>
      <c r="K16" s="4">
        <v>1793</v>
      </c>
      <c r="L16" s="27">
        <v>5.9</v>
      </c>
      <c r="M16" s="27">
        <v>10.4</v>
      </c>
      <c r="N16" s="4">
        <v>2683</v>
      </c>
      <c r="O16" s="46">
        <v>2944</v>
      </c>
      <c r="P16" s="48">
        <f t="shared" si="0"/>
        <v>333.625</v>
      </c>
      <c r="Q16" s="11">
        <f t="shared" si="1"/>
        <v>15</v>
      </c>
    </row>
    <row r="17" spans="1:17" ht="15">
      <c r="A17" s="3" t="s">
        <v>32</v>
      </c>
      <c r="B17" s="4">
        <v>242</v>
      </c>
      <c r="C17" s="4">
        <v>943</v>
      </c>
      <c r="D17" s="4">
        <v>3.9</v>
      </c>
      <c r="E17" s="4">
        <v>295</v>
      </c>
      <c r="F17" s="4">
        <v>172</v>
      </c>
      <c r="G17" s="27">
        <v>58.3</v>
      </c>
      <c r="H17" s="4">
        <v>1762</v>
      </c>
      <c r="I17" s="4">
        <v>7</v>
      </c>
      <c r="J17" s="4">
        <v>34</v>
      </c>
      <c r="K17" s="4">
        <v>1728</v>
      </c>
      <c r="L17" s="27">
        <v>6</v>
      </c>
      <c r="M17" s="27">
        <v>10.2</v>
      </c>
      <c r="N17" s="4">
        <v>2705</v>
      </c>
      <c r="O17" s="46">
        <v>3213</v>
      </c>
      <c r="P17" s="48">
        <f t="shared" si="0"/>
        <v>333.875</v>
      </c>
      <c r="Q17" s="11">
        <f t="shared" si="1"/>
        <v>16</v>
      </c>
    </row>
    <row r="18" spans="1:17" ht="15">
      <c r="A18" s="3" t="s">
        <v>102</v>
      </c>
      <c r="B18" s="4">
        <v>238</v>
      </c>
      <c r="C18" s="4">
        <v>1161</v>
      </c>
      <c r="D18" s="4">
        <v>4.9</v>
      </c>
      <c r="E18" s="4">
        <v>233</v>
      </c>
      <c r="F18" s="4">
        <v>143</v>
      </c>
      <c r="G18" s="27">
        <v>61.4</v>
      </c>
      <c r="H18" s="4">
        <v>1546</v>
      </c>
      <c r="I18" s="4">
        <v>3</v>
      </c>
      <c r="J18" s="4">
        <v>5</v>
      </c>
      <c r="K18" s="4">
        <v>1541</v>
      </c>
      <c r="L18" s="27">
        <v>6.6</v>
      </c>
      <c r="M18" s="27">
        <v>10.8</v>
      </c>
      <c r="N18" s="4">
        <v>2707</v>
      </c>
      <c r="O18" s="46">
        <v>3199</v>
      </c>
      <c r="P18" s="48">
        <f t="shared" si="0"/>
        <v>337.75</v>
      </c>
      <c r="Q18" s="11">
        <f t="shared" si="1"/>
        <v>17</v>
      </c>
    </row>
    <row r="19" spans="1:17" ht="15">
      <c r="A19" s="3" t="s">
        <v>23</v>
      </c>
      <c r="B19" s="4">
        <v>182</v>
      </c>
      <c r="C19" s="4">
        <v>764</v>
      </c>
      <c r="D19" s="4">
        <v>4.2</v>
      </c>
      <c r="E19" s="4">
        <v>310</v>
      </c>
      <c r="F19" s="4">
        <v>188</v>
      </c>
      <c r="G19" s="27">
        <v>60.6</v>
      </c>
      <c r="H19" s="4">
        <v>2009</v>
      </c>
      <c r="I19" s="4">
        <v>7</v>
      </c>
      <c r="J19" s="4">
        <v>47</v>
      </c>
      <c r="K19" s="4">
        <v>1962</v>
      </c>
      <c r="L19" s="27">
        <v>6.5</v>
      </c>
      <c r="M19" s="27">
        <v>10.7</v>
      </c>
      <c r="N19" s="4">
        <v>2773</v>
      </c>
      <c r="O19" s="46">
        <v>3255</v>
      </c>
      <c r="P19" s="48">
        <f t="shared" si="0"/>
        <v>340.75</v>
      </c>
      <c r="Q19" s="11">
        <f t="shared" si="1"/>
        <v>18</v>
      </c>
    </row>
    <row r="20" spans="1:17" ht="15">
      <c r="A20" s="3" t="s">
        <v>34</v>
      </c>
      <c r="B20" s="4">
        <v>201</v>
      </c>
      <c r="C20" s="4">
        <v>852</v>
      </c>
      <c r="D20" s="4">
        <v>4.2</v>
      </c>
      <c r="E20" s="4">
        <v>273</v>
      </c>
      <c r="F20" s="4">
        <v>182</v>
      </c>
      <c r="G20" s="27">
        <v>66.7</v>
      </c>
      <c r="H20" s="4">
        <v>1991</v>
      </c>
      <c r="I20" s="4">
        <v>15</v>
      </c>
      <c r="J20" s="4">
        <v>78</v>
      </c>
      <c r="K20" s="4">
        <v>1913</v>
      </c>
      <c r="L20" s="27">
        <v>7.3</v>
      </c>
      <c r="M20" s="27">
        <v>10.9</v>
      </c>
      <c r="N20" s="4">
        <v>2843</v>
      </c>
      <c r="O20" s="46">
        <v>3501</v>
      </c>
      <c r="P20" s="48">
        <f t="shared" si="0"/>
        <v>345.625</v>
      </c>
      <c r="Q20" s="11">
        <f t="shared" si="1"/>
        <v>19</v>
      </c>
    </row>
    <row r="21" spans="1:17" ht="15">
      <c r="A21" s="3" t="s">
        <v>31</v>
      </c>
      <c r="B21" s="4">
        <v>229</v>
      </c>
      <c r="C21" s="4">
        <v>1058</v>
      </c>
      <c r="D21" s="4">
        <v>4.6</v>
      </c>
      <c r="E21" s="4">
        <v>262</v>
      </c>
      <c r="F21" s="4">
        <v>169</v>
      </c>
      <c r="G21" s="27">
        <v>64.5</v>
      </c>
      <c r="H21" s="4">
        <v>1747</v>
      </c>
      <c r="I21" s="4">
        <v>5</v>
      </c>
      <c r="J21" s="4">
        <v>30</v>
      </c>
      <c r="K21" s="4">
        <v>1717</v>
      </c>
      <c r="L21" s="27">
        <v>6.7</v>
      </c>
      <c r="M21" s="27">
        <v>10.3</v>
      </c>
      <c r="N21" s="4">
        <v>2805</v>
      </c>
      <c r="O21" s="46">
        <v>3398</v>
      </c>
      <c r="P21" s="48">
        <f t="shared" si="0"/>
        <v>346.875</v>
      </c>
      <c r="Q21" s="11">
        <f t="shared" si="1"/>
        <v>20</v>
      </c>
    </row>
    <row r="22" spans="1:17" ht="15">
      <c r="A22" s="3" t="s">
        <v>35</v>
      </c>
      <c r="B22" s="4">
        <v>199</v>
      </c>
      <c r="C22" s="4">
        <v>911</v>
      </c>
      <c r="D22" s="4">
        <v>4.6</v>
      </c>
      <c r="E22" s="4">
        <v>279</v>
      </c>
      <c r="F22" s="4">
        <v>159</v>
      </c>
      <c r="G22" s="27">
        <v>57</v>
      </c>
      <c r="H22" s="4">
        <v>1874</v>
      </c>
      <c r="I22" s="4">
        <v>1</v>
      </c>
      <c r="J22" s="4">
        <v>9</v>
      </c>
      <c r="K22" s="4">
        <v>1865</v>
      </c>
      <c r="L22" s="27">
        <v>6.7</v>
      </c>
      <c r="M22" s="27">
        <v>11.8</v>
      </c>
      <c r="N22" s="4">
        <v>2785</v>
      </c>
      <c r="O22" s="46">
        <v>3270</v>
      </c>
      <c r="P22" s="48">
        <f t="shared" si="0"/>
        <v>347</v>
      </c>
      <c r="Q22" s="11">
        <f t="shared" si="1"/>
        <v>21</v>
      </c>
    </row>
    <row r="23" spans="1:17" ht="15">
      <c r="A23" s="3" t="s">
        <v>106</v>
      </c>
      <c r="B23" s="4">
        <v>202</v>
      </c>
      <c r="C23" s="4">
        <v>886</v>
      </c>
      <c r="D23" s="4">
        <v>4.4</v>
      </c>
      <c r="E23" s="4">
        <v>280</v>
      </c>
      <c r="F23" s="4">
        <v>209</v>
      </c>
      <c r="G23" s="27">
        <v>74.6</v>
      </c>
      <c r="H23" s="4">
        <v>2081</v>
      </c>
      <c r="I23" s="4">
        <v>16</v>
      </c>
      <c r="J23" s="4">
        <v>116</v>
      </c>
      <c r="K23" s="4">
        <v>1965</v>
      </c>
      <c r="L23" s="27">
        <v>7.4</v>
      </c>
      <c r="M23" s="27">
        <v>10</v>
      </c>
      <c r="N23" s="4">
        <v>2967</v>
      </c>
      <c r="O23" s="46">
        <v>3483</v>
      </c>
      <c r="P23" s="48">
        <f t="shared" si="0"/>
        <v>356.375</v>
      </c>
      <c r="Q23" s="11">
        <f t="shared" si="1"/>
        <v>22</v>
      </c>
    </row>
    <row r="24" spans="1:17" ht="15">
      <c r="A24" s="3" t="s">
        <v>119</v>
      </c>
      <c r="B24" s="4">
        <v>209</v>
      </c>
      <c r="C24" s="4">
        <v>1065</v>
      </c>
      <c r="D24" s="4">
        <v>5.1</v>
      </c>
      <c r="E24" s="4">
        <v>303</v>
      </c>
      <c r="F24" s="4">
        <v>183</v>
      </c>
      <c r="G24" s="27">
        <v>60.4</v>
      </c>
      <c r="H24" s="4">
        <v>1894</v>
      </c>
      <c r="I24" s="4">
        <v>8</v>
      </c>
      <c r="J24" s="4">
        <v>79</v>
      </c>
      <c r="K24" s="4">
        <v>1815</v>
      </c>
      <c r="L24" s="27">
        <v>6.3</v>
      </c>
      <c r="M24" s="27">
        <v>10.3</v>
      </c>
      <c r="N24" s="4">
        <v>2959</v>
      </c>
      <c r="O24" s="46">
        <v>3550</v>
      </c>
      <c r="P24" s="48">
        <f t="shared" si="0"/>
        <v>360</v>
      </c>
      <c r="Q24" s="11">
        <f t="shared" si="1"/>
        <v>23</v>
      </c>
    </row>
    <row r="25" spans="1:17" ht="15">
      <c r="A25" s="3" t="s">
        <v>22</v>
      </c>
      <c r="B25" s="4">
        <v>221</v>
      </c>
      <c r="C25" s="4">
        <v>1167</v>
      </c>
      <c r="D25" s="4">
        <v>5.3</v>
      </c>
      <c r="E25" s="4">
        <v>275</v>
      </c>
      <c r="F25" s="4">
        <v>170</v>
      </c>
      <c r="G25" s="27">
        <v>61.8</v>
      </c>
      <c r="H25" s="4">
        <v>1908</v>
      </c>
      <c r="I25" s="4">
        <v>6</v>
      </c>
      <c r="J25" s="4">
        <v>41</v>
      </c>
      <c r="K25" s="4">
        <v>1867</v>
      </c>
      <c r="L25" s="27">
        <v>6.9</v>
      </c>
      <c r="M25" s="27">
        <v>11.2</v>
      </c>
      <c r="N25" s="4">
        <v>3075</v>
      </c>
      <c r="O25" s="46">
        <v>3588</v>
      </c>
      <c r="P25" s="48">
        <f t="shared" si="0"/>
        <v>379.25</v>
      </c>
      <c r="Q25" s="11">
        <f t="shared" si="1"/>
        <v>24</v>
      </c>
    </row>
    <row r="26" spans="1:16" ht="15">
      <c r="A26" s="5" t="s">
        <v>36</v>
      </c>
      <c r="B26" s="6">
        <v>4801</v>
      </c>
      <c r="C26" s="6">
        <v>22149</v>
      </c>
      <c r="D26" s="6">
        <v>4.6</v>
      </c>
      <c r="E26" s="6">
        <v>6626</v>
      </c>
      <c r="F26" s="6">
        <v>3963</v>
      </c>
      <c r="G26" s="44">
        <v>59.8</v>
      </c>
      <c r="H26" s="6">
        <v>42024</v>
      </c>
      <c r="I26" s="6">
        <v>243</v>
      </c>
      <c r="J26" s="6">
        <v>1568</v>
      </c>
      <c r="K26" s="6">
        <v>40456</v>
      </c>
      <c r="L26" s="44">
        <v>6.3</v>
      </c>
      <c r="M26" s="44">
        <v>10.6</v>
      </c>
      <c r="N26" s="6">
        <v>64173</v>
      </c>
      <c r="O26" s="47">
        <v>75208</v>
      </c>
      <c r="P26" s="48">
        <f>(N26-J26)/8</f>
        <v>7825.625</v>
      </c>
    </row>
    <row r="27" spans="1:16" ht="15">
      <c r="A27" s="5" t="s">
        <v>37</v>
      </c>
      <c r="B27" s="6">
        <v>200</v>
      </c>
      <c r="C27" s="6">
        <v>923</v>
      </c>
      <c r="D27" s="6">
        <v>4.6</v>
      </c>
      <c r="E27" s="6">
        <v>276</v>
      </c>
      <c r="F27" s="6">
        <v>165</v>
      </c>
      <c r="G27" s="44">
        <v>59.8</v>
      </c>
      <c r="H27" s="6">
        <v>1751</v>
      </c>
      <c r="I27" s="6">
        <v>10</v>
      </c>
      <c r="J27" s="6">
        <v>65</v>
      </c>
      <c r="K27" s="6">
        <v>1686</v>
      </c>
      <c r="L27" s="44">
        <v>6.3</v>
      </c>
      <c r="M27" s="44">
        <v>10.6</v>
      </c>
      <c r="N27" s="6">
        <v>2674</v>
      </c>
      <c r="O27" s="47">
        <v>3134</v>
      </c>
      <c r="P27" s="48">
        <f>(N27-J27)/8</f>
        <v>326.125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8.8515625" defaultRowHeight="15"/>
  <cols>
    <col min="1" max="1" width="17.8515625" style="19" customWidth="1"/>
    <col min="2" max="3" width="11.421875" style="11" bestFit="1" customWidth="1"/>
    <col min="4" max="4" width="14.00390625" style="11" bestFit="1" customWidth="1"/>
    <col min="5" max="5" width="13.8515625" style="11" bestFit="1" customWidth="1"/>
    <col min="6" max="6" width="11.28125" style="11" bestFit="1" customWidth="1"/>
    <col min="7" max="7" width="14.421875" style="11" bestFit="1" customWidth="1"/>
    <col min="8" max="8" width="18.57421875" style="11" bestFit="1" customWidth="1"/>
    <col min="9" max="9" width="15.7109375" style="11" bestFit="1" customWidth="1"/>
    <col min="10" max="10" width="11.28125" style="11" bestFit="1" customWidth="1"/>
    <col min="11" max="11" width="14.8515625" style="13" customWidth="1"/>
    <col min="12" max="12" width="8.8515625" style="10" customWidth="1"/>
    <col min="13" max="16384" width="8.8515625" style="11" customWidth="1"/>
  </cols>
  <sheetData>
    <row r="1" spans="1:12" ht="30">
      <c r="A1" s="1" t="s">
        <v>1</v>
      </c>
      <c r="B1" s="2" t="s">
        <v>80</v>
      </c>
      <c r="C1" s="2" t="s">
        <v>81</v>
      </c>
      <c r="D1" s="2" t="s">
        <v>82</v>
      </c>
      <c r="E1" s="2" t="s">
        <v>39</v>
      </c>
      <c r="F1" s="2" t="s">
        <v>83</v>
      </c>
      <c r="G1" s="2" t="s">
        <v>84</v>
      </c>
      <c r="H1" s="2" t="s">
        <v>85</v>
      </c>
      <c r="I1" s="2" t="s">
        <v>86</v>
      </c>
      <c r="J1" s="2" t="s">
        <v>87</v>
      </c>
      <c r="K1" s="14" t="s">
        <v>88</v>
      </c>
      <c r="L1" s="7" t="s">
        <v>70</v>
      </c>
    </row>
    <row r="2" spans="1:12" ht="15">
      <c r="A2" s="3" t="s">
        <v>26</v>
      </c>
      <c r="B2" s="4">
        <v>164</v>
      </c>
      <c r="C2" s="4">
        <v>711</v>
      </c>
      <c r="D2" s="4">
        <v>4.3</v>
      </c>
      <c r="E2" s="4">
        <v>6</v>
      </c>
      <c r="F2" s="4">
        <v>33</v>
      </c>
      <c r="G2" s="4">
        <v>41</v>
      </c>
      <c r="H2" s="4">
        <v>0</v>
      </c>
      <c r="I2" s="4">
        <v>2</v>
      </c>
      <c r="J2" s="4">
        <v>5</v>
      </c>
      <c r="K2" s="13">
        <f aca="true" t="shared" si="0" ref="K2:K25">C2/8</f>
        <v>88.875</v>
      </c>
      <c r="L2" s="11">
        <v>1</v>
      </c>
    </row>
    <row r="3" spans="1:12" ht="15">
      <c r="A3" s="3" t="s">
        <v>104</v>
      </c>
      <c r="B3" s="4">
        <v>175</v>
      </c>
      <c r="C3" s="4">
        <v>736</v>
      </c>
      <c r="D3" s="4">
        <v>4.2</v>
      </c>
      <c r="E3" s="4">
        <v>6</v>
      </c>
      <c r="F3" s="4">
        <v>34</v>
      </c>
      <c r="G3" s="4">
        <v>41</v>
      </c>
      <c r="H3" s="4">
        <v>0</v>
      </c>
      <c r="I3" s="4">
        <v>1</v>
      </c>
      <c r="J3" s="4">
        <v>4</v>
      </c>
      <c r="K3" s="13">
        <f t="shared" si="0"/>
        <v>92</v>
      </c>
      <c r="L3" s="11">
        <f>L2+1</f>
        <v>2</v>
      </c>
    </row>
    <row r="4" spans="1:12" ht="15">
      <c r="A4" s="3" t="s">
        <v>23</v>
      </c>
      <c r="B4" s="4">
        <v>182</v>
      </c>
      <c r="C4" s="4">
        <v>764</v>
      </c>
      <c r="D4" s="4">
        <v>4.2</v>
      </c>
      <c r="E4" s="4">
        <v>8</v>
      </c>
      <c r="F4" s="4">
        <v>35</v>
      </c>
      <c r="G4" s="4">
        <v>41</v>
      </c>
      <c r="H4" s="4">
        <v>4</v>
      </c>
      <c r="I4" s="4">
        <v>5</v>
      </c>
      <c r="J4" s="4">
        <v>3</v>
      </c>
      <c r="K4" s="13">
        <f t="shared" si="0"/>
        <v>95.5</v>
      </c>
      <c r="L4" s="11">
        <f aca="true" t="shared" si="1" ref="L4:L25">L3+1</f>
        <v>3</v>
      </c>
    </row>
    <row r="5" spans="1:12" ht="15">
      <c r="A5" s="3" t="s">
        <v>21</v>
      </c>
      <c r="B5" s="4">
        <v>186</v>
      </c>
      <c r="C5" s="4">
        <v>811</v>
      </c>
      <c r="D5" s="4">
        <v>4.4</v>
      </c>
      <c r="E5" s="4">
        <v>4</v>
      </c>
      <c r="F5" s="4">
        <v>46</v>
      </c>
      <c r="G5" s="4">
        <v>41</v>
      </c>
      <c r="H5" s="4">
        <v>2</v>
      </c>
      <c r="I5" s="4">
        <v>2</v>
      </c>
      <c r="J5" s="4">
        <v>6</v>
      </c>
      <c r="K5" s="13">
        <f t="shared" si="0"/>
        <v>101.375</v>
      </c>
      <c r="L5" s="11">
        <f t="shared" si="1"/>
        <v>4</v>
      </c>
    </row>
    <row r="6" spans="1:12" ht="15">
      <c r="A6" s="3" t="s">
        <v>105</v>
      </c>
      <c r="B6" s="4">
        <v>179</v>
      </c>
      <c r="C6" s="4">
        <v>822</v>
      </c>
      <c r="D6" s="4">
        <v>4.6</v>
      </c>
      <c r="E6" s="4">
        <v>6</v>
      </c>
      <c r="F6" s="4">
        <v>53</v>
      </c>
      <c r="G6" s="4">
        <v>41</v>
      </c>
      <c r="H6" s="4">
        <v>5</v>
      </c>
      <c r="I6" s="4">
        <v>6</v>
      </c>
      <c r="J6" s="4">
        <v>3</v>
      </c>
      <c r="K6" s="13">
        <f t="shared" si="0"/>
        <v>102.75</v>
      </c>
      <c r="L6" s="11">
        <f t="shared" si="1"/>
        <v>5</v>
      </c>
    </row>
    <row r="7" spans="1:12" ht="15">
      <c r="A7" s="3" t="s">
        <v>118</v>
      </c>
      <c r="B7" s="4">
        <v>189</v>
      </c>
      <c r="C7" s="4">
        <v>846</v>
      </c>
      <c r="D7" s="4">
        <v>4.5</v>
      </c>
      <c r="E7" s="4">
        <v>6</v>
      </c>
      <c r="F7" s="4">
        <v>36</v>
      </c>
      <c r="G7" s="4">
        <v>53</v>
      </c>
      <c r="H7" s="4">
        <v>2</v>
      </c>
      <c r="I7" s="4">
        <v>3</v>
      </c>
      <c r="J7" s="4">
        <v>8</v>
      </c>
      <c r="K7" s="13">
        <f t="shared" si="0"/>
        <v>105.75</v>
      </c>
      <c r="L7" s="11">
        <f t="shared" si="1"/>
        <v>6</v>
      </c>
    </row>
    <row r="8" spans="1:12" ht="15">
      <c r="A8" s="3" t="s">
        <v>34</v>
      </c>
      <c r="B8" s="4">
        <v>201</v>
      </c>
      <c r="C8" s="4">
        <v>852</v>
      </c>
      <c r="D8" s="4">
        <v>4.2</v>
      </c>
      <c r="E8" s="4">
        <v>10</v>
      </c>
      <c r="F8" s="4">
        <v>53</v>
      </c>
      <c r="G8" s="4">
        <v>51</v>
      </c>
      <c r="H8" s="4">
        <v>2</v>
      </c>
      <c r="I8" s="4">
        <v>2</v>
      </c>
      <c r="J8" s="4">
        <v>4</v>
      </c>
      <c r="K8" s="13">
        <f t="shared" si="0"/>
        <v>106.5</v>
      </c>
      <c r="L8" s="11">
        <f t="shared" si="1"/>
        <v>7</v>
      </c>
    </row>
    <row r="9" spans="1:12" ht="15">
      <c r="A9" s="3" t="s">
        <v>28</v>
      </c>
      <c r="B9" s="4">
        <v>208</v>
      </c>
      <c r="C9" s="4">
        <v>866</v>
      </c>
      <c r="D9" s="4">
        <v>4.2</v>
      </c>
      <c r="E9" s="4">
        <v>11</v>
      </c>
      <c r="F9" s="4">
        <v>24</v>
      </c>
      <c r="G9" s="4">
        <v>53</v>
      </c>
      <c r="H9" s="4">
        <v>1</v>
      </c>
      <c r="I9" s="4">
        <v>2</v>
      </c>
      <c r="J9" s="4">
        <v>5</v>
      </c>
      <c r="K9" s="13">
        <f t="shared" si="0"/>
        <v>108.25</v>
      </c>
      <c r="L9" s="11">
        <f t="shared" si="1"/>
        <v>8</v>
      </c>
    </row>
    <row r="10" spans="1:12" ht="15">
      <c r="A10" s="3" t="s">
        <v>27</v>
      </c>
      <c r="B10" s="4">
        <v>185</v>
      </c>
      <c r="C10" s="4">
        <v>876</v>
      </c>
      <c r="D10" s="4">
        <v>4.7</v>
      </c>
      <c r="E10" s="4">
        <v>4</v>
      </c>
      <c r="F10" s="4">
        <v>39</v>
      </c>
      <c r="G10" s="4">
        <v>46</v>
      </c>
      <c r="H10" s="4">
        <v>3</v>
      </c>
      <c r="I10" s="4">
        <v>4</v>
      </c>
      <c r="J10" s="4">
        <v>1</v>
      </c>
      <c r="K10" s="13">
        <f t="shared" si="0"/>
        <v>109.5</v>
      </c>
      <c r="L10" s="11">
        <f t="shared" si="1"/>
        <v>9</v>
      </c>
    </row>
    <row r="11" spans="1:12" ht="15">
      <c r="A11" s="3" t="s">
        <v>107</v>
      </c>
      <c r="B11" s="4">
        <v>191</v>
      </c>
      <c r="C11" s="4">
        <v>883</v>
      </c>
      <c r="D11" s="4">
        <v>4.6</v>
      </c>
      <c r="E11" s="4">
        <v>15</v>
      </c>
      <c r="F11" s="4">
        <v>23</v>
      </c>
      <c r="G11" s="4">
        <v>61</v>
      </c>
      <c r="H11" s="4">
        <v>1</v>
      </c>
      <c r="I11" s="4">
        <v>3</v>
      </c>
      <c r="J11" s="4">
        <v>4</v>
      </c>
      <c r="K11" s="13">
        <f t="shared" si="0"/>
        <v>110.375</v>
      </c>
      <c r="L11" s="11">
        <f t="shared" si="1"/>
        <v>10</v>
      </c>
    </row>
    <row r="12" spans="1:12" ht="15">
      <c r="A12" s="3" t="s">
        <v>30</v>
      </c>
      <c r="B12" s="4">
        <v>206</v>
      </c>
      <c r="C12" s="4">
        <v>885</v>
      </c>
      <c r="D12" s="4">
        <v>4.3</v>
      </c>
      <c r="E12" s="4">
        <v>4</v>
      </c>
      <c r="F12" s="4">
        <v>27</v>
      </c>
      <c r="G12" s="4">
        <v>50</v>
      </c>
      <c r="H12" s="4">
        <v>3</v>
      </c>
      <c r="I12" s="4">
        <v>4</v>
      </c>
      <c r="J12" s="4">
        <v>2</v>
      </c>
      <c r="K12" s="13">
        <f t="shared" si="0"/>
        <v>110.625</v>
      </c>
      <c r="L12" s="11">
        <f t="shared" si="1"/>
        <v>11</v>
      </c>
    </row>
    <row r="13" spans="1:12" ht="15">
      <c r="A13" s="3" t="s">
        <v>29</v>
      </c>
      <c r="B13" s="4">
        <v>187</v>
      </c>
      <c r="C13" s="4">
        <v>886</v>
      </c>
      <c r="D13" s="4">
        <v>4.7</v>
      </c>
      <c r="E13" s="4">
        <v>10</v>
      </c>
      <c r="F13" s="4">
        <v>61</v>
      </c>
      <c r="G13" s="4">
        <v>49</v>
      </c>
      <c r="H13" s="4">
        <v>2</v>
      </c>
      <c r="I13" s="4">
        <v>4</v>
      </c>
      <c r="J13" s="4">
        <v>7</v>
      </c>
      <c r="K13" s="13">
        <f t="shared" si="0"/>
        <v>110.75</v>
      </c>
      <c r="L13" s="11">
        <f t="shared" si="1"/>
        <v>12</v>
      </c>
    </row>
    <row r="14" spans="1:12" ht="15">
      <c r="A14" s="3" t="s">
        <v>106</v>
      </c>
      <c r="B14" s="4">
        <v>202</v>
      </c>
      <c r="C14" s="4">
        <v>886</v>
      </c>
      <c r="D14" s="4">
        <v>4.4</v>
      </c>
      <c r="E14" s="4">
        <v>12</v>
      </c>
      <c r="F14" s="4">
        <v>36</v>
      </c>
      <c r="G14" s="4">
        <v>56</v>
      </c>
      <c r="H14" s="4">
        <v>1</v>
      </c>
      <c r="I14" s="4">
        <v>2</v>
      </c>
      <c r="J14" s="4">
        <v>7</v>
      </c>
      <c r="K14" s="13">
        <f t="shared" si="0"/>
        <v>110.75</v>
      </c>
      <c r="L14" s="11">
        <f t="shared" si="1"/>
        <v>13</v>
      </c>
    </row>
    <row r="15" spans="1:12" ht="15">
      <c r="A15" s="3" t="s">
        <v>35</v>
      </c>
      <c r="B15" s="4">
        <v>199</v>
      </c>
      <c r="C15" s="4">
        <v>911</v>
      </c>
      <c r="D15" s="4">
        <v>4.6</v>
      </c>
      <c r="E15" s="4">
        <v>10</v>
      </c>
      <c r="F15" s="4">
        <v>24</v>
      </c>
      <c r="G15" s="4">
        <v>64</v>
      </c>
      <c r="H15" s="4">
        <v>1</v>
      </c>
      <c r="I15" s="4">
        <v>4</v>
      </c>
      <c r="J15" s="4">
        <v>3</v>
      </c>
      <c r="K15" s="13">
        <f t="shared" si="0"/>
        <v>113.875</v>
      </c>
      <c r="L15" s="11">
        <f t="shared" si="1"/>
        <v>14</v>
      </c>
    </row>
    <row r="16" spans="1:12" ht="15">
      <c r="A16" s="3" t="s">
        <v>20</v>
      </c>
      <c r="B16" s="4">
        <v>201</v>
      </c>
      <c r="C16" s="4">
        <v>912</v>
      </c>
      <c r="D16" s="4">
        <v>4.5</v>
      </c>
      <c r="E16" s="4">
        <v>5</v>
      </c>
      <c r="F16" s="4">
        <v>21</v>
      </c>
      <c r="G16" s="4">
        <v>54</v>
      </c>
      <c r="H16" s="4">
        <v>3</v>
      </c>
      <c r="I16" s="4">
        <v>4</v>
      </c>
      <c r="J16" s="4">
        <v>3</v>
      </c>
      <c r="K16" s="13">
        <f t="shared" si="0"/>
        <v>114</v>
      </c>
      <c r="L16" s="11">
        <f t="shared" si="1"/>
        <v>15</v>
      </c>
    </row>
    <row r="17" spans="1:12" ht="15">
      <c r="A17" s="3" t="s">
        <v>25</v>
      </c>
      <c r="B17" s="4">
        <v>194</v>
      </c>
      <c r="C17" s="4">
        <v>926</v>
      </c>
      <c r="D17" s="4">
        <v>4.8</v>
      </c>
      <c r="E17" s="4">
        <v>8</v>
      </c>
      <c r="F17" s="4">
        <v>50</v>
      </c>
      <c r="G17" s="4">
        <v>51</v>
      </c>
      <c r="H17" s="4">
        <v>4</v>
      </c>
      <c r="I17" s="4">
        <v>5</v>
      </c>
      <c r="J17" s="4">
        <v>4</v>
      </c>
      <c r="K17" s="13">
        <f t="shared" si="0"/>
        <v>115.75</v>
      </c>
      <c r="L17" s="11">
        <f t="shared" si="1"/>
        <v>16</v>
      </c>
    </row>
    <row r="18" spans="1:12" ht="15">
      <c r="A18" s="3" t="s">
        <v>32</v>
      </c>
      <c r="B18" s="4">
        <v>242</v>
      </c>
      <c r="C18" s="4">
        <v>943</v>
      </c>
      <c r="D18" s="4">
        <v>3.9</v>
      </c>
      <c r="E18" s="4">
        <v>8</v>
      </c>
      <c r="F18" s="4">
        <v>20</v>
      </c>
      <c r="G18" s="4">
        <v>57</v>
      </c>
      <c r="H18" s="4">
        <v>5</v>
      </c>
      <c r="I18" s="4">
        <v>6</v>
      </c>
      <c r="J18" s="4">
        <v>4</v>
      </c>
      <c r="K18" s="13">
        <f t="shared" si="0"/>
        <v>117.875</v>
      </c>
      <c r="L18" s="11">
        <f t="shared" si="1"/>
        <v>17</v>
      </c>
    </row>
    <row r="19" spans="1:12" ht="15">
      <c r="A19" s="3" t="s">
        <v>24</v>
      </c>
      <c r="B19" s="4">
        <v>206</v>
      </c>
      <c r="C19" s="4">
        <v>969</v>
      </c>
      <c r="D19" s="4">
        <v>4.7</v>
      </c>
      <c r="E19" s="4">
        <v>6</v>
      </c>
      <c r="F19" s="4">
        <v>75</v>
      </c>
      <c r="G19" s="4">
        <v>52</v>
      </c>
      <c r="H19" s="4">
        <v>2</v>
      </c>
      <c r="I19" s="4">
        <v>2</v>
      </c>
      <c r="J19" s="4">
        <v>1</v>
      </c>
      <c r="K19" s="13">
        <f t="shared" si="0"/>
        <v>121.125</v>
      </c>
      <c r="L19" s="11">
        <f t="shared" si="1"/>
        <v>18</v>
      </c>
    </row>
    <row r="20" spans="1:12" ht="15">
      <c r="A20" s="3" t="s">
        <v>33</v>
      </c>
      <c r="B20" s="4">
        <v>203</v>
      </c>
      <c r="C20" s="4">
        <v>1033</v>
      </c>
      <c r="D20" s="4">
        <v>5.1</v>
      </c>
      <c r="E20" s="4">
        <v>10</v>
      </c>
      <c r="F20" s="4">
        <v>52</v>
      </c>
      <c r="G20" s="4">
        <v>58</v>
      </c>
      <c r="H20" s="4">
        <v>4</v>
      </c>
      <c r="I20" s="4">
        <v>5</v>
      </c>
      <c r="J20" s="4">
        <v>2</v>
      </c>
      <c r="K20" s="13">
        <f t="shared" si="0"/>
        <v>129.125</v>
      </c>
      <c r="L20" s="11">
        <f t="shared" si="1"/>
        <v>19</v>
      </c>
    </row>
    <row r="21" spans="1:12" ht="15">
      <c r="A21" s="3" t="s">
        <v>31</v>
      </c>
      <c r="B21" s="4">
        <v>229</v>
      </c>
      <c r="C21" s="4">
        <v>1058</v>
      </c>
      <c r="D21" s="4">
        <v>4.6</v>
      </c>
      <c r="E21" s="4">
        <v>8</v>
      </c>
      <c r="F21" s="4">
        <v>53</v>
      </c>
      <c r="G21" s="4">
        <v>61</v>
      </c>
      <c r="H21" s="4">
        <v>2</v>
      </c>
      <c r="I21" s="4">
        <v>4</v>
      </c>
      <c r="J21" s="4">
        <v>4</v>
      </c>
      <c r="K21" s="13">
        <f t="shared" si="0"/>
        <v>132.25</v>
      </c>
      <c r="L21" s="11">
        <f t="shared" si="1"/>
        <v>20</v>
      </c>
    </row>
    <row r="22" spans="1:12" ht="15">
      <c r="A22" s="3" t="s">
        <v>119</v>
      </c>
      <c r="B22" s="4">
        <v>209</v>
      </c>
      <c r="C22" s="4">
        <v>1065</v>
      </c>
      <c r="D22" s="4">
        <v>5.1</v>
      </c>
      <c r="E22" s="4">
        <v>12</v>
      </c>
      <c r="F22" s="4">
        <v>60</v>
      </c>
      <c r="G22" s="4">
        <v>62</v>
      </c>
      <c r="H22" s="4">
        <v>5</v>
      </c>
      <c r="I22" s="4">
        <v>5</v>
      </c>
      <c r="J22" s="4">
        <v>2</v>
      </c>
      <c r="K22" s="13">
        <f t="shared" si="0"/>
        <v>133.125</v>
      </c>
      <c r="L22" s="11">
        <f t="shared" si="1"/>
        <v>21</v>
      </c>
    </row>
    <row r="23" spans="1:12" ht="15">
      <c r="A23" s="3" t="s">
        <v>102</v>
      </c>
      <c r="B23" s="4">
        <v>238</v>
      </c>
      <c r="C23" s="4">
        <v>1161</v>
      </c>
      <c r="D23" s="4">
        <v>4.9</v>
      </c>
      <c r="E23" s="4">
        <v>11</v>
      </c>
      <c r="F23" s="4">
        <v>45</v>
      </c>
      <c r="G23" s="4">
        <v>66</v>
      </c>
      <c r="H23" s="4">
        <v>3</v>
      </c>
      <c r="I23" s="4">
        <v>6</v>
      </c>
      <c r="J23" s="4">
        <v>4</v>
      </c>
      <c r="K23" s="13">
        <f t="shared" si="0"/>
        <v>145.125</v>
      </c>
      <c r="L23" s="11">
        <f t="shared" si="1"/>
        <v>22</v>
      </c>
    </row>
    <row r="24" spans="1:12" ht="15">
      <c r="A24" s="3" t="s">
        <v>22</v>
      </c>
      <c r="B24" s="4">
        <v>221</v>
      </c>
      <c r="C24" s="4">
        <v>1167</v>
      </c>
      <c r="D24" s="4">
        <v>5.3</v>
      </c>
      <c r="E24" s="4">
        <v>7</v>
      </c>
      <c r="F24" s="4">
        <v>51</v>
      </c>
      <c r="G24" s="4">
        <v>67</v>
      </c>
      <c r="H24" s="4">
        <v>6</v>
      </c>
      <c r="I24" s="4">
        <v>6</v>
      </c>
      <c r="J24" s="4">
        <v>4</v>
      </c>
      <c r="K24" s="13">
        <f t="shared" si="0"/>
        <v>145.875</v>
      </c>
      <c r="L24" s="11">
        <f t="shared" si="1"/>
        <v>23</v>
      </c>
    </row>
    <row r="25" spans="1:12" ht="15">
      <c r="A25" s="3" t="s">
        <v>117</v>
      </c>
      <c r="B25" s="4">
        <v>204</v>
      </c>
      <c r="C25" s="4">
        <v>1180</v>
      </c>
      <c r="D25" s="4">
        <v>5.8</v>
      </c>
      <c r="E25" s="4">
        <v>11</v>
      </c>
      <c r="F25" s="4">
        <v>72</v>
      </c>
      <c r="G25" s="4">
        <v>63</v>
      </c>
      <c r="H25" s="4">
        <v>2</v>
      </c>
      <c r="I25" s="4">
        <v>5</v>
      </c>
      <c r="J25" s="4">
        <v>3</v>
      </c>
      <c r="K25" s="13">
        <f t="shared" si="0"/>
        <v>147.5</v>
      </c>
      <c r="L25" s="11">
        <f t="shared" si="1"/>
        <v>24</v>
      </c>
    </row>
    <row r="26" spans="1:11" ht="15">
      <c r="A26" s="5" t="s">
        <v>36</v>
      </c>
      <c r="B26" s="6">
        <v>4801</v>
      </c>
      <c r="C26" s="6">
        <v>22149</v>
      </c>
      <c r="D26" s="6">
        <v>4.6</v>
      </c>
      <c r="E26" s="6">
        <v>198</v>
      </c>
      <c r="F26" s="6">
        <v>1023</v>
      </c>
      <c r="G26" s="6">
        <v>1279</v>
      </c>
      <c r="H26" s="6">
        <v>63</v>
      </c>
      <c r="I26" s="6">
        <v>92</v>
      </c>
      <c r="J26" s="6">
        <v>93</v>
      </c>
      <c r="K26" s="13">
        <f>(C26/16)</f>
        <v>1384.3125</v>
      </c>
    </row>
    <row r="27" spans="1:11" ht="15">
      <c r="A27" s="5" t="s">
        <v>37</v>
      </c>
      <c r="B27" s="6">
        <v>200</v>
      </c>
      <c r="C27" s="6">
        <v>923</v>
      </c>
      <c r="D27" s="6">
        <v>4.6</v>
      </c>
      <c r="E27" s="6">
        <v>8</v>
      </c>
      <c r="F27" s="6">
        <v>43</v>
      </c>
      <c r="G27" s="6">
        <v>53</v>
      </c>
      <c r="H27" s="6">
        <v>3</v>
      </c>
      <c r="I27" s="6">
        <v>4</v>
      </c>
      <c r="J27" s="6">
        <v>4</v>
      </c>
      <c r="K27" s="13">
        <f>C27/8</f>
        <v>115.375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">
      <selection activeCell="A23" sqref="A23:IV23"/>
    </sheetView>
  </sheetViews>
  <sheetFormatPr defaultColWidth="8.8515625" defaultRowHeight="15"/>
  <cols>
    <col min="1" max="1" width="17.140625" style="19" customWidth="1"/>
    <col min="2" max="3" width="11.140625" style="11" bestFit="1" customWidth="1"/>
    <col min="4" max="4" width="12.421875" style="13" bestFit="1" customWidth="1"/>
    <col min="5" max="5" width="11.140625" style="11" bestFit="1" customWidth="1"/>
    <col min="6" max="7" width="14.00390625" style="13" bestFit="1" customWidth="1"/>
    <col min="8" max="8" width="11.00390625" style="11" bestFit="1" customWidth="1"/>
    <col min="9" max="9" width="12.421875" style="11" bestFit="1" customWidth="1"/>
    <col min="10" max="10" width="12.57421875" style="11" bestFit="1" customWidth="1"/>
    <col min="11" max="11" width="13.57421875" style="11" bestFit="1" customWidth="1"/>
    <col min="12" max="12" width="10.28125" style="11" bestFit="1" customWidth="1"/>
    <col min="13" max="13" width="11.57421875" style="13" bestFit="1" customWidth="1"/>
    <col min="14" max="14" width="11.140625" style="13" bestFit="1" customWidth="1"/>
    <col min="15" max="15" width="9.7109375" style="21" customWidth="1"/>
    <col min="16" max="16" width="8.8515625" style="10" customWidth="1"/>
    <col min="17" max="16384" width="8.8515625" style="11" customWidth="1"/>
  </cols>
  <sheetData>
    <row r="1" spans="1:16" ht="30">
      <c r="A1" s="1" t="s">
        <v>1</v>
      </c>
      <c r="B1" s="2" t="s">
        <v>89</v>
      </c>
      <c r="C1" s="2" t="s">
        <v>90</v>
      </c>
      <c r="D1" s="43" t="s">
        <v>91</v>
      </c>
      <c r="E1" s="2" t="s">
        <v>92</v>
      </c>
      <c r="F1" s="43" t="s">
        <v>95</v>
      </c>
      <c r="G1" s="43" t="s">
        <v>97</v>
      </c>
      <c r="H1" s="2" t="s">
        <v>93</v>
      </c>
      <c r="I1" s="2" t="s">
        <v>98</v>
      </c>
      <c r="J1" s="2" t="s">
        <v>94</v>
      </c>
      <c r="K1" s="2" t="s">
        <v>40</v>
      </c>
      <c r="L1" s="2" t="s">
        <v>99</v>
      </c>
      <c r="M1" s="43" t="s">
        <v>100</v>
      </c>
      <c r="N1" s="43" t="s">
        <v>101</v>
      </c>
      <c r="O1" s="17" t="s">
        <v>71</v>
      </c>
      <c r="P1" s="7" t="s">
        <v>70</v>
      </c>
    </row>
    <row r="2" spans="1:16" ht="28.5">
      <c r="A2" s="3" t="s">
        <v>118</v>
      </c>
      <c r="B2" s="4">
        <v>305</v>
      </c>
      <c r="C2" s="4">
        <v>163</v>
      </c>
      <c r="D2" s="27">
        <v>53.4</v>
      </c>
      <c r="E2" s="4">
        <v>1553</v>
      </c>
      <c r="F2" s="27">
        <v>5.1</v>
      </c>
      <c r="G2" s="27">
        <v>9.5</v>
      </c>
      <c r="H2" s="4">
        <v>8</v>
      </c>
      <c r="I2" s="4">
        <v>51</v>
      </c>
      <c r="J2" s="4">
        <v>1502</v>
      </c>
      <c r="K2" s="4">
        <v>8</v>
      </c>
      <c r="L2" s="4">
        <v>8</v>
      </c>
      <c r="M2" s="27">
        <v>2.6</v>
      </c>
      <c r="N2" s="27">
        <v>65.6</v>
      </c>
      <c r="O2" s="18">
        <f aca="true" t="shared" si="0" ref="O2:O25">J2/8</f>
        <v>187.75</v>
      </c>
      <c r="P2" s="11">
        <v>1</v>
      </c>
    </row>
    <row r="3" spans="1:16" ht="15">
      <c r="A3" s="3" t="s">
        <v>20</v>
      </c>
      <c r="B3" s="4">
        <v>281</v>
      </c>
      <c r="C3" s="4">
        <v>146</v>
      </c>
      <c r="D3" s="27">
        <v>52</v>
      </c>
      <c r="E3" s="4">
        <v>1682</v>
      </c>
      <c r="F3" s="27">
        <v>6</v>
      </c>
      <c r="G3" s="27">
        <v>11.5</v>
      </c>
      <c r="H3" s="4">
        <v>15</v>
      </c>
      <c r="I3" s="4">
        <v>91</v>
      </c>
      <c r="J3" s="4">
        <v>1591</v>
      </c>
      <c r="K3" s="4">
        <v>9</v>
      </c>
      <c r="L3" s="4">
        <v>9</v>
      </c>
      <c r="M3" s="27">
        <v>3.2</v>
      </c>
      <c r="N3" s="27">
        <v>67.7</v>
      </c>
      <c r="O3" s="18">
        <f t="shared" si="0"/>
        <v>198.875</v>
      </c>
      <c r="P3" s="11">
        <f aca="true" t="shared" si="1" ref="P3:P25">P2+1</f>
        <v>2</v>
      </c>
    </row>
    <row r="4" spans="1:16" ht="15">
      <c r="A4" s="3" t="s">
        <v>25</v>
      </c>
      <c r="B4" s="4">
        <v>286</v>
      </c>
      <c r="C4" s="4">
        <v>155</v>
      </c>
      <c r="D4" s="27">
        <v>54.2</v>
      </c>
      <c r="E4" s="4">
        <v>1576</v>
      </c>
      <c r="F4" s="27">
        <v>5.5</v>
      </c>
      <c r="G4" s="27">
        <v>10.2</v>
      </c>
      <c r="H4" s="4">
        <v>7</v>
      </c>
      <c r="I4" s="4">
        <v>39</v>
      </c>
      <c r="J4" s="4">
        <v>1537</v>
      </c>
      <c r="K4" s="4">
        <v>8</v>
      </c>
      <c r="L4" s="4">
        <v>6</v>
      </c>
      <c r="M4" s="27">
        <v>2.1</v>
      </c>
      <c r="N4" s="27">
        <v>70.8</v>
      </c>
      <c r="O4" s="18">
        <f t="shared" si="0"/>
        <v>192.125</v>
      </c>
      <c r="P4" s="11">
        <f t="shared" si="1"/>
        <v>3</v>
      </c>
    </row>
    <row r="5" spans="1:16" ht="15">
      <c r="A5" s="3" t="s">
        <v>27</v>
      </c>
      <c r="B5" s="4">
        <v>308</v>
      </c>
      <c r="C5" s="4">
        <v>173</v>
      </c>
      <c r="D5" s="27">
        <v>56.2</v>
      </c>
      <c r="E5" s="4">
        <v>1807</v>
      </c>
      <c r="F5" s="27">
        <v>5.9</v>
      </c>
      <c r="G5" s="27">
        <v>10.4</v>
      </c>
      <c r="H5" s="4">
        <v>2</v>
      </c>
      <c r="I5" s="4">
        <v>14</v>
      </c>
      <c r="J5" s="4">
        <v>1793</v>
      </c>
      <c r="K5" s="4">
        <v>12</v>
      </c>
      <c r="L5" s="4">
        <v>11</v>
      </c>
      <c r="M5" s="27">
        <v>3.6</v>
      </c>
      <c r="N5" s="27">
        <v>71.4</v>
      </c>
      <c r="O5" s="18">
        <f t="shared" si="0"/>
        <v>224.125</v>
      </c>
      <c r="P5" s="11">
        <f t="shared" si="1"/>
        <v>4</v>
      </c>
    </row>
    <row r="6" spans="1:16" ht="15">
      <c r="A6" s="3" t="s">
        <v>26</v>
      </c>
      <c r="B6" s="4">
        <v>304</v>
      </c>
      <c r="C6" s="4">
        <v>167</v>
      </c>
      <c r="D6" s="27">
        <v>54.9</v>
      </c>
      <c r="E6" s="4">
        <v>1854</v>
      </c>
      <c r="F6" s="27">
        <v>6.1</v>
      </c>
      <c r="G6" s="27">
        <v>11.1</v>
      </c>
      <c r="H6" s="4">
        <v>12</v>
      </c>
      <c r="I6" s="4">
        <v>77</v>
      </c>
      <c r="J6" s="4">
        <v>1777</v>
      </c>
      <c r="K6" s="4">
        <v>7</v>
      </c>
      <c r="L6" s="4">
        <v>7</v>
      </c>
      <c r="M6" s="27">
        <v>2.3</v>
      </c>
      <c r="N6" s="27">
        <v>71.4</v>
      </c>
      <c r="O6" s="18">
        <f t="shared" si="0"/>
        <v>222.125</v>
      </c>
      <c r="P6" s="11">
        <f t="shared" si="1"/>
        <v>5</v>
      </c>
    </row>
    <row r="7" spans="1:16" ht="15">
      <c r="A7" s="3" t="s">
        <v>117</v>
      </c>
      <c r="B7" s="4">
        <v>248</v>
      </c>
      <c r="C7" s="4">
        <v>133</v>
      </c>
      <c r="D7" s="27">
        <v>53.6</v>
      </c>
      <c r="E7" s="4">
        <v>1448</v>
      </c>
      <c r="F7" s="27">
        <v>5.8</v>
      </c>
      <c r="G7" s="27">
        <v>10.9</v>
      </c>
      <c r="H7" s="4">
        <v>10</v>
      </c>
      <c r="I7" s="4">
        <v>68</v>
      </c>
      <c r="J7" s="4">
        <v>1380</v>
      </c>
      <c r="K7" s="4">
        <v>8</v>
      </c>
      <c r="L7" s="4">
        <v>5</v>
      </c>
      <c r="M7" s="27">
        <v>2</v>
      </c>
      <c r="N7" s="27">
        <v>73.5</v>
      </c>
      <c r="O7" s="18">
        <f t="shared" si="0"/>
        <v>172.5</v>
      </c>
      <c r="P7" s="11">
        <f t="shared" si="1"/>
        <v>6</v>
      </c>
    </row>
    <row r="8" spans="1:16" ht="15">
      <c r="A8" s="3" t="s">
        <v>33</v>
      </c>
      <c r="B8" s="4">
        <v>246</v>
      </c>
      <c r="C8" s="4">
        <v>146</v>
      </c>
      <c r="D8" s="27">
        <v>59.3</v>
      </c>
      <c r="E8" s="4">
        <v>1565</v>
      </c>
      <c r="F8" s="27">
        <v>6.4</v>
      </c>
      <c r="G8" s="27">
        <v>10.7</v>
      </c>
      <c r="H8" s="4">
        <v>10</v>
      </c>
      <c r="I8" s="4">
        <v>70</v>
      </c>
      <c r="J8" s="4">
        <v>1495</v>
      </c>
      <c r="K8" s="4">
        <v>8</v>
      </c>
      <c r="L8" s="4">
        <v>8</v>
      </c>
      <c r="M8" s="27">
        <v>3.3</v>
      </c>
      <c r="N8" s="27">
        <v>75.3</v>
      </c>
      <c r="O8" s="18">
        <f t="shared" si="0"/>
        <v>186.875</v>
      </c>
      <c r="P8" s="11">
        <f t="shared" si="1"/>
        <v>7</v>
      </c>
    </row>
    <row r="9" spans="1:16" ht="15">
      <c r="A9" s="3" t="s">
        <v>35</v>
      </c>
      <c r="B9" s="4">
        <v>279</v>
      </c>
      <c r="C9" s="4">
        <v>159</v>
      </c>
      <c r="D9" s="27">
        <v>57</v>
      </c>
      <c r="E9" s="4">
        <v>1874</v>
      </c>
      <c r="F9" s="27">
        <v>6.7</v>
      </c>
      <c r="G9" s="27">
        <v>11.8</v>
      </c>
      <c r="H9" s="4">
        <v>1</v>
      </c>
      <c r="I9" s="4">
        <v>9</v>
      </c>
      <c r="J9" s="4">
        <v>1865</v>
      </c>
      <c r="K9" s="4">
        <v>10</v>
      </c>
      <c r="L9" s="4">
        <v>8</v>
      </c>
      <c r="M9" s="27">
        <v>2.9</v>
      </c>
      <c r="N9" s="27">
        <v>77.6</v>
      </c>
      <c r="O9" s="18">
        <f t="shared" si="0"/>
        <v>233.125</v>
      </c>
      <c r="P9" s="11">
        <f t="shared" si="1"/>
        <v>8</v>
      </c>
    </row>
    <row r="10" spans="1:16" ht="15">
      <c r="A10" s="3" t="s">
        <v>30</v>
      </c>
      <c r="B10" s="4">
        <v>282</v>
      </c>
      <c r="C10" s="4">
        <v>167</v>
      </c>
      <c r="D10" s="27">
        <v>59.2</v>
      </c>
      <c r="E10" s="4">
        <v>1597</v>
      </c>
      <c r="F10" s="27">
        <v>5.7</v>
      </c>
      <c r="G10" s="27">
        <v>9.6</v>
      </c>
      <c r="H10" s="4">
        <v>16</v>
      </c>
      <c r="I10" s="4">
        <v>107</v>
      </c>
      <c r="J10" s="4">
        <v>1490</v>
      </c>
      <c r="K10" s="4">
        <v>10</v>
      </c>
      <c r="L10" s="4">
        <v>5</v>
      </c>
      <c r="M10" s="27">
        <v>1.8</v>
      </c>
      <c r="N10" s="27">
        <v>79.5</v>
      </c>
      <c r="O10" s="18">
        <f t="shared" si="0"/>
        <v>186.25</v>
      </c>
      <c r="P10" s="11">
        <f t="shared" si="1"/>
        <v>9</v>
      </c>
    </row>
    <row r="11" spans="1:16" ht="15">
      <c r="A11" s="3" t="s">
        <v>107</v>
      </c>
      <c r="B11" s="4">
        <v>280</v>
      </c>
      <c r="C11" s="4">
        <v>166</v>
      </c>
      <c r="D11" s="27">
        <v>59.3</v>
      </c>
      <c r="E11" s="4">
        <v>1666</v>
      </c>
      <c r="F11" s="27">
        <v>5.9</v>
      </c>
      <c r="G11" s="27">
        <v>10</v>
      </c>
      <c r="H11" s="4">
        <v>11</v>
      </c>
      <c r="I11" s="4">
        <v>90</v>
      </c>
      <c r="J11" s="4">
        <v>1576</v>
      </c>
      <c r="K11" s="4">
        <v>9</v>
      </c>
      <c r="L11" s="4">
        <v>5</v>
      </c>
      <c r="M11" s="27">
        <v>1.8</v>
      </c>
      <c r="N11" s="27">
        <v>79.6</v>
      </c>
      <c r="O11" s="18">
        <f t="shared" si="0"/>
        <v>197</v>
      </c>
      <c r="P11" s="11">
        <f t="shared" si="1"/>
        <v>10</v>
      </c>
    </row>
    <row r="12" spans="1:16" ht="15">
      <c r="A12" s="3" t="s">
        <v>32</v>
      </c>
      <c r="B12" s="4">
        <v>295</v>
      </c>
      <c r="C12" s="4">
        <v>172</v>
      </c>
      <c r="D12" s="27">
        <v>58.3</v>
      </c>
      <c r="E12" s="4">
        <v>1762</v>
      </c>
      <c r="F12" s="27">
        <v>6</v>
      </c>
      <c r="G12" s="27">
        <v>10.2</v>
      </c>
      <c r="H12" s="4">
        <v>7</v>
      </c>
      <c r="I12" s="4">
        <v>34</v>
      </c>
      <c r="J12" s="4">
        <v>1728</v>
      </c>
      <c r="K12" s="4">
        <v>7</v>
      </c>
      <c r="L12" s="4">
        <v>1</v>
      </c>
      <c r="M12" s="27">
        <v>0.3</v>
      </c>
      <c r="N12" s="27">
        <v>82.1</v>
      </c>
      <c r="O12" s="18">
        <f t="shared" si="0"/>
        <v>216</v>
      </c>
      <c r="P12" s="11">
        <f t="shared" si="1"/>
        <v>11</v>
      </c>
    </row>
    <row r="13" spans="1:16" ht="15">
      <c r="A13" s="3" t="s">
        <v>23</v>
      </c>
      <c r="B13" s="4">
        <v>310</v>
      </c>
      <c r="C13" s="4">
        <v>188</v>
      </c>
      <c r="D13" s="27">
        <v>60.6</v>
      </c>
      <c r="E13" s="4">
        <v>2009</v>
      </c>
      <c r="F13" s="27">
        <v>6.5</v>
      </c>
      <c r="G13" s="27">
        <v>10.7</v>
      </c>
      <c r="H13" s="4">
        <v>7</v>
      </c>
      <c r="I13" s="4">
        <v>47</v>
      </c>
      <c r="J13" s="4">
        <v>1962</v>
      </c>
      <c r="K13" s="4">
        <v>9</v>
      </c>
      <c r="L13" s="4">
        <v>5</v>
      </c>
      <c r="M13" s="27">
        <v>1.6</v>
      </c>
      <c r="N13" s="27">
        <v>82.6</v>
      </c>
      <c r="O13" s="18">
        <f t="shared" si="0"/>
        <v>245.25</v>
      </c>
      <c r="P13" s="11">
        <f t="shared" si="1"/>
        <v>12</v>
      </c>
    </row>
    <row r="14" spans="1:16" ht="28.5">
      <c r="A14" s="3" t="s">
        <v>119</v>
      </c>
      <c r="B14" s="4">
        <v>303</v>
      </c>
      <c r="C14" s="4">
        <v>183</v>
      </c>
      <c r="D14" s="27">
        <v>60.4</v>
      </c>
      <c r="E14" s="4">
        <v>1894</v>
      </c>
      <c r="F14" s="27">
        <v>6.3</v>
      </c>
      <c r="G14" s="27">
        <v>10.3</v>
      </c>
      <c r="H14" s="4">
        <v>8</v>
      </c>
      <c r="I14" s="4">
        <v>79</v>
      </c>
      <c r="J14" s="4">
        <v>1815</v>
      </c>
      <c r="K14" s="4">
        <v>9</v>
      </c>
      <c r="L14" s="4">
        <v>4</v>
      </c>
      <c r="M14" s="27">
        <v>1.3</v>
      </c>
      <c r="N14" s="27">
        <v>82.9</v>
      </c>
      <c r="O14" s="18">
        <f t="shared" si="0"/>
        <v>226.875</v>
      </c>
      <c r="P14" s="11">
        <f t="shared" si="1"/>
        <v>13</v>
      </c>
    </row>
    <row r="15" spans="1:16" ht="15">
      <c r="A15" s="3" t="s">
        <v>28</v>
      </c>
      <c r="B15" s="4">
        <v>263</v>
      </c>
      <c r="C15" s="4">
        <v>171</v>
      </c>
      <c r="D15" s="27">
        <v>65</v>
      </c>
      <c r="E15" s="4">
        <v>1840</v>
      </c>
      <c r="F15" s="27">
        <v>7</v>
      </c>
      <c r="G15" s="27">
        <v>10.8</v>
      </c>
      <c r="H15" s="4">
        <v>13</v>
      </c>
      <c r="I15" s="4">
        <v>82</v>
      </c>
      <c r="J15" s="4">
        <v>1758</v>
      </c>
      <c r="K15" s="4">
        <v>8</v>
      </c>
      <c r="L15" s="4">
        <v>7</v>
      </c>
      <c r="M15" s="27">
        <v>2.7</v>
      </c>
      <c r="N15" s="27">
        <v>84.5</v>
      </c>
      <c r="O15" s="18">
        <f t="shared" si="0"/>
        <v>219.75</v>
      </c>
      <c r="P15" s="11">
        <f t="shared" si="1"/>
        <v>14</v>
      </c>
    </row>
    <row r="16" spans="1:16" ht="15">
      <c r="A16" s="3" t="s">
        <v>29</v>
      </c>
      <c r="B16" s="4">
        <v>271</v>
      </c>
      <c r="C16" s="4">
        <v>173</v>
      </c>
      <c r="D16" s="27">
        <v>63.8</v>
      </c>
      <c r="E16" s="4">
        <v>1741</v>
      </c>
      <c r="F16" s="27">
        <v>6.4</v>
      </c>
      <c r="G16" s="27">
        <v>10.1</v>
      </c>
      <c r="H16" s="4">
        <v>18</v>
      </c>
      <c r="I16" s="4">
        <v>111</v>
      </c>
      <c r="J16" s="4">
        <v>1630</v>
      </c>
      <c r="K16" s="4">
        <v>6</v>
      </c>
      <c r="L16" s="4">
        <v>3</v>
      </c>
      <c r="M16" s="27">
        <v>1.1</v>
      </c>
      <c r="N16" s="27">
        <v>84.8</v>
      </c>
      <c r="O16" s="18">
        <f t="shared" si="0"/>
        <v>203.75</v>
      </c>
      <c r="P16" s="11">
        <f t="shared" si="1"/>
        <v>15</v>
      </c>
    </row>
    <row r="17" spans="1:16" ht="15">
      <c r="A17" s="3" t="s">
        <v>24</v>
      </c>
      <c r="B17" s="4">
        <v>235</v>
      </c>
      <c r="C17" s="4">
        <v>137</v>
      </c>
      <c r="D17" s="27">
        <v>58.3</v>
      </c>
      <c r="E17" s="4">
        <v>1445</v>
      </c>
      <c r="F17" s="27">
        <v>6.1</v>
      </c>
      <c r="G17" s="27">
        <v>10.5</v>
      </c>
      <c r="H17" s="4">
        <v>12</v>
      </c>
      <c r="I17" s="4">
        <v>80</v>
      </c>
      <c r="J17" s="4">
        <v>1365</v>
      </c>
      <c r="K17" s="4">
        <v>12</v>
      </c>
      <c r="L17" s="4">
        <v>4</v>
      </c>
      <c r="M17" s="27">
        <v>1.7</v>
      </c>
      <c r="N17" s="27">
        <v>86.2</v>
      </c>
      <c r="O17" s="18">
        <f t="shared" si="0"/>
        <v>170.625</v>
      </c>
      <c r="P17" s="11">
        <f t="shared" si="1"/>
        <v>16</v>
      </c>
    </row>
    <row r="18" spans="1:16" ht="15">
      <c r="A18" s="3" t="s">
        <v>104</v>
      </c>
      <c r="B18" s="4">
        <v>271</v>
      </c>
      <c r="C18" s="4">
        <v>157</v>
      </c>
      <c r="D18" s="27">
        <v>57.9</v>
      </c>
      <c r="E18" s="4">
        <v>1702</v>
      </c>
      <c r="F18" s="27">
        <v>6.3</v>
      </c>
      <c r="G18" s="27">
        <v>10.8</v>
      </c>
      <c r="H18" s="4">
        <v>10</v>
      </c>
      <c r="I18" s="4">
        <v>55</v>
      </c>
      <c r="J18" s="4">
        <v>1647</v>
      </c>
      <c r="K18" s="4">
        <v>11</v>
      </c>
      <c r="L18" s="4">
        <v>2</v>
      </c>
      <c r="M18" s="27">
        <v>0.7</v>
      </c>
      <c r="N18" s="27">
        <v>87</v>
      </c>
      <c r="O18" s="18">
        <f t="shared" si="0"/>
        <v>205.875</v>
      </c>
      <c r="P18" s="11">
        <f t="shared" si="1"/>
        <v>17</v>
      </c>
    </row>
    <row r="19" spans="1:16" ht="15">
      <c r="A19" s="3" t="s">
        <v>105</v>
      </c>
      <c r="B19" s="4">
        <v>285</v>
      </c>
      <c r="C19" s="4">
        <v>171</v>
      </c>
      <c r="D19" s="27">
        <v>60</v>
      </c>
      <c r="E19" s="4">
        <v>1877</v>
      </c>
      <c r="F19" s="27">
        <v>6.6</v>
      </c>
      <c r="G19" s="27">
        <v>11</v>
      </c>
      <c r="H19" s="4">
        <v>13</v>
      </c>
      <c r="I19" s="4">
        <v>98</v>
      </c>
      <c r="J19" s="4">
        <v>1779</v>
      </c>
      <c r="K19" s="4">
        <v>13</v>
      </c>
      <c r="L19" s="4">
        <v>4</v>
      </c>
      <c r="M19" s="27">
        <v>1.4</v>
      </c>
      <c r="N19" s="27">
        <v>88.9</v>
      </c>
      <c r="O19" s="18">
        <f t="shared" si="0"/>
        <v>222.375</v>
      </c>
      <c r="P19" s="11">
        <f t="shared" si="1"/>
        <v>18</v>
      </c>
    </row>
    <row r="20" spans="1:16" ht="15">
      <c r="A20" s="3" t="s">
        <v>22</v>
      </c>
      <c r="B20" s="4">
        <v>275</v>
      </c>
      <c r="C20" s="4">
        <v>170</v>
      </c>
      <c r="D20" s="27">
        <v>61.8</v>
      </c>
      <c r="E20" s="4">
        <v>1908</v>
      </c>
      <c r="F20" s="27">
        <v>6.9</v>
      </c>
      <c r="G20" s="27">
        <v>11.2</v>
      </c>
      <c r="H20" s="4">
        <v>6</v>
      </c>
      <c r="I20" s="4">
        <v>41</v>
      </c>
      <c r="J20" s="4">
        <v>1867</v>
      </c>
      <c r="K20" s="4">
        <v>16</v>
      </c>
      <c r="L20" s="4">
        <v>8</v>
      </c>
      <c r="M20" s="27">
        <v>2.9</v>
      </c>
      <c r="N20" s="27">
        <v>89.8</v>
      </c>
      <c r="O20" s="18">
        <f t="shared" si="0"/>
        <v>233.375</v>
      </c>
      <c r="P20" s="11">
        <f t="shared" si="1"/>
        <v>19</v>
      </c>
    </row>
    <row r="21" spans="1:16" ht="15">
      <c r="A21" s="3" t="s">
        <v>102</v>
      </c>
      <c r="B21" s="4">
        <v>233</v>
      </c>
      <c r="C21" s="4">
        <v>143</v>
      </c>
      <c r="D21" s="27">
        <v>61.4</v>
      </c>
      <c r="E21" s="4">
        <v>1546</v>
      </c>
      <c r="F21" s="27">
        <v>6.6</v>
      </c>
      <c r="G21" s="27">
        <v>10.8</v>
      </c>
      <c r="H21" s="4">
        <v>3</v>
      </c>
      <c r="I21" s="4">
        <v>5</v>
      </c>
      <c r="J21" s="4">
        <v>1541</v>
      </c>
      <c r="K21" s="4">
        <v>15</v>
      </c>
      <c r="L21" s="4">
        <v>4</v>
      </c>
      <c r="M21" s="27">
        <v>1.7</v>
      </c>
      <c r="N21" s="27">
        <v>95.2</v>
      </c>
      <c r="O21" s="18">
        <f t="shared" si="0"/>
        <v>192.625</v>
      </c>
      <c r="P21" s="11">
        <f t="shared" si="1"/>
        <v>20</v>
      </c>
    </row>
    <row r="22" spans="1:16" ht="15">
      <c r="A22" s="3" t="s">
        <v>34</v>
      </c>
      <c r="B22" s="4">
        <v>273</v>
      </c>
      <c r="C22" s="4">
        <v>182</v>
      </c>
      <c r="D22" s="27">
        <v>66.7</v>
      </c>
      <c r="E22" s="4">
        <v>1991</v>
      </c>
      <c r="F22" s="27">
        <v>7.3</v>
      </c>
      <c r="G22" s="27">
        <v>10.9</v>
      </c>
      <c r="H22" s="4">
        <v>15</v>
      </c>
      <c r="I22" s="4">
        <v>78</v>
      </c>
      <c r="J22" s="4">
        <v>1913</v>
      </c>
      <c r="K22" s="4">
        <v>14</v>
      </c>
      <c r="L22" s="4">
        <v>6</v>
      </c>
      <c r="M22" s="27">
        <v>2.2</v>
      </c>
      <c r="N22" s="27">
        <v>96</v>
      </c>
      <c r="O22" s="18">
        <f t="shared" si="0"/>
        <v>239.125</v>
      </c>
      <c r="P22" s="11">
        <f t="shared" si="1"/>
        <v>21</v>
      </c>
    </row>
    <row r="23" spans="1:16" ht="15">
      <c r="A23" s="3" t="s">
        <v>31</v>
      </c>
      <c r="B23" s="4">
        <v>262</v>
      </c>
      <c r="C23" s="4">
        <v>169</v>
      </c>
      <c r="D23" s="27">
        <v>64.5</v>
      </c>
      <c r="E23" s="4">
        <v>1747</v>
      </c>
      <c r="F23" s="27">
        <v>6.7</v>
      </c>
      <c r="G23" s="27">
        <v>10.3</v>
      </c>
      <c r="H23" s="4">
        <v>5</v>
      </c>
      <c r="I23" s="4">
        <v>30</v>
      </c>
      <c r="J23" s="4">
        <v>1717</v>
      </c>
      <c r="K23" s="4">
        <v>14</v>
      </c>
      <c r="L23" s="4">
        <v>2</v>
      </c>
      <c r="M23" s="27">
        <v>0.8</v>
      </c>
      <c r="N23" s="27">
        <v>98.3</v>
      </c>
      <c r="O23" s="18">
        <f t="shared" si="0"/>
        <v>214.625</v>
      </c>
      <c r="P23" s="11">
        <f t="shared" si="1"/>
        <v>22</v>
      </c>
    </row>
    <row r="24" spans="1:16" ht="15">
      <c r="A24" s="3" t="s">
        <v>21</v>
      </c>
      <c r="B24" s="4">
        <v>251</v>
      </c>
      <c r="C24" s="4">
        <v>163</v>
      </c>
      <c r="D24" s="27">
        <v>64.9</v>
      </c>
      <c r="E24" s="4">
        <v>1859</v>
      </c>
      <c r="F24" s="27">
        <v>7.4</v>
      </c>
      <c r="G24" s="27">
        <v>11.4</v>
      </c>
      <c r="H24" s="4">
        <v>18</v>
      </c>
      <c r="I24" s="4">
        <v>96</v>
      </c>
      <c r="J24" s="4">
        <v>1763</v>
      </c>
      <c r="K24" s="4">
        <v>16</v>
      </c>
      <c r="L24" s="4">
        <v>3</v>
      </c>
      <c r="M24" s="27">
        <v>1.2</v>
      </c>
      <c r="N24" s="27">
        <v>103.3</v>
      </c>
      <c r="O24" s="18">
        <f t="shared" si="0"/>
        <v>220.375</v>
      </c>
      <c r="P24" s="11">
        <f t="shared" si="1"/>
        <v>23</v>
      </c>
    </row>
    <row r="25" spans="1:16" ht="15">
      <c r="A25" s="3" t="s">
        <v>106</v>
      </c>
      <c r="B25" s="4">
        <v>280</v>
      </c>
      <c r="C25" s="4">
        <v>209</v>
      </c>
      <c r="D25" s="27">
        <v>74.6</v>
      </c>
      <c r="E25" s="4">
        <v>2081</v>
      </c>
      <c r="F25" s="27">
        <v>7.4</v>
      </c>
      <c r="G25" s="27">
        <v>10</v>
      </c>
      <c r="H25" s="4">
        <v>16</v>
      </c>
      <c r="I25" s="4">
        <v>116</v>
      </c>
      <c r="J25" s="4">
        <v>1965</v>
      </c>
      <c r="K25" s="4">
        <v>11</v>
      </c>
      <c r="L25" s="4">
        <v>0</v>
      </c>
      <c r="M25" s="27">
        <v>0</v>
      </c>
      <c r="N25" s="27">
        <v>108.3</v>
      </c>
      <c r="O25" s="18">
        <f t="shared" si="0"/>
        <v>245.625</v>
      </c>
      <c r="P25" s="11">
        <f t="shared" si="1"/>
        <v>24</v>
      </c>
    </row>
    <row r="26" spans="1:15" ht="15">
      <c r="A26" s="5" t="s">
        <v>36</v>
      </c>
      <c r="B26" s="6">
        <v>6626</v>
      </c>
      <c r="C26" s="6">
        <v>3963</v>
      </c>
      <c r="D26" s="44">
        <v>59.8</v>
      </c>
      <c r="E26" s="6">
        <v>42024</v>
      </c>
      <c r="F26" s="44">
        <v>6.3</v>
      </c>
      <c r="G26" s="44">
        <v>10.6</v>
      </c>
      <c r="H26" s="6">
        <v>243</v>
      </c>
      <c r="I26" s="6">
        <v>1568</v>
      </c>
      <c r="J26" s="6">
        <v>40456</v>
      </c>
      <c r="K26" s="6">
        <v>250</v>
      </c>
      <c r="L26" s="6">
        <v>125</v>
      </c>
      <c r="M26" s="44">
        <v>1.9</v>
      </c>
      <c r="N26" s="44">
        <v>83.1</v>
      </c>
      <c r="O26" s="18">
        <f>(J26/16)</f>
        <v>2528.5</v>
      </c>
    </row>
    <row r="27" spans="1:15" ht="15">
      <c r="A27" s="5" t="s">
        <v>37</v>
      </c>
      <c r="B27" s="6">
        <v>276</v>
      </c>
      <c r="C27" s="6">
        <v>165</v>
      </c>
      <c r="D27" s="44">
        <v>59.8</v>
      </c>
      <c r="E27" s="6">
        <v>1751</v>
      </c>
      <c r="F27" s="44">
        <v>6.3</v>
      </c>
      <c r="G27" s="44">
        <v>10.6</v>
      </c>
      <c r="H27" s="6">
        <v>10</v>
      </c>
      <c r="I27" s="6">
        <v>65</v>
      </c>
      <c r="J27" s="6">
        <v>1686</v>
      </c>
      <c r="K27" s="6">
        <v>10</v>
      </c>
      <c r="L27" s="6">
        <v>5</v>
      </c>
      <c r="M27" s="44">
        <v>1.9</v>
      </c>
      <c r="N27" s="44">
        <v>83.1</v>
      </c>
      <c r="O27" s="18">
        <f>J27/8</f>
        <v>210.75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</dc:creator>
  <cp:keywords/>
  <dc:description/>
  <cp:lastModifiedBy>Ed</cp:lastModifiedBy>
  <dcterms:created xsi:type="dcterms:W3CDTF">2015-05-22T18:44:01Z</dcterms:created>
  <dcterms:modified xsi:type="dcterms:W3CDTF">2018-11-23T18:28:44Z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