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85" tabRatio="856" activeTab="0"/>
  </bookViews>
  <sheets>
    <sheet name="Playoffs" sheetId="1" r:id="rId1"/>
    <sheet name="Standings" sheetId="2" r:id="rId2"/>
    <sheet name="4th Quarter Scores" sheetId="3" r:id="rId3"/>
    <sheet name="3rd Quarter Scores" sheetId="4" r:id="rId4"/>
    <sheet name="2nd Quarter Scores" sheetId="5" r:id="rId5"/>
    <sheet name="1st Quarter Scores" sheetId="6" r:id="rId6"/>
  </sheets>
  <definedNames/>
  <calcPr fullCalcOnLoad="1"/>
</workbook>
</file>

<file path=xl/sharedStrings.xml><?xml version="1.0" encoding="utf-8"?>
<sst xmlns="http://schemas.openxmlformats.org/spreadsheetml/2006/main" count="951" uniqueCount="225">
  <si>
    <t>SCORES</t>
  </si>
  <si>
    <t>Team</t>
  </si>
  <si>
    <t>Wins</t>
  </si>
  <si>
    <t>Losses</t>
  </si>
  <si>
    <t>Ties</t>
  </si>
  <si>
    <t>Win%</t>
  </si>
  <si>
    <t>Quarter Avg</t>
  </si>
  <si>
    <t>11 teams make the playoffs, ties for the last spots are broken by mini-playoffs; tie-breakers determine seeds;</t>
  </si>
  <si>
    <t xml:space="preserve">  however, teams which do not win more games than they lose do not make the playoffs.</t>
  </si>
  <si>
    <t>The top 5 teams are guaranteed to have a first-round bye in the playoffs and if fewer than 11 teams make the</t>
  </si>
  <si>
    <t xml:space="preserve">  playoffs then more teams will receive a first-round bye.</t>
  </si>
  <si>
    <t>New York Giants</t>
  </si>
  <si>
    <t>Arizona Cardinals</t>
  </si>
  <si>
    <t>Miami Dolphins</t>
  </si>
  <si>
    <t>The WINNER of the game should push to the cloud the POST file as soon as the game ends.</t>
  </si>
  <si>
    <t>Tennessee Titans</t>
  </si>
  <si>
    <t>Indianapolis Colts</t>
  </si>
  <si>
    <t>Green Bay Packers</t>
  </si>
  <si>
    <t>q1 deadline 10/20/2022</t>
  </si>
  <si>
    <t>Atlanta Falcons</t>
  </si>
  <si>
    <t>Denver Broncos</t>
  </si>
  <si>
    <t>Chicago Bears</t>
  </si>
  <si>
    <t>Pittsburgh Steelers</t>
  </si>
  <si>
    <t>Cincinnati Bengals</t>
  </si>
  <si>
    <t>Houston Texans</t>
  </si>
  <si>
    <t>2021 SEASON SOMIFA STANDINGS</t>
  </si>
  <si>
    <t>TB</t>
  </si>
  <si>
    <t>ATL</t>
  </si>
  <si>
    <t>NYG</t>
  </si>
  <si>
    <t>LAR</t>
  </si>
  <si>
    <t>TEN</t>
  </si>
  <si>
    <t>a</t>
  </si>
  <si>
    <t>a = NYG broke a tie with a 14-yard TD and XP kick with 14:42 remaining, TEN gained 54 yards then scored a 9-yard TD but missed on the 2-point conversion with 11:06 remaining; NYG held on to defeat TEN</t>
  </si>
  <si>
    <t>CIN</t>
  </si>
  <si>
    <t>b</t>
  </si>
  <si>
    <t>LAC</t>
  </si>
  <si>
    <t>b = Trailing by 8 LAC scored a 14-yard TD but missed the 2-point conversion with 4:30 remaining and NYG intercepted a pass with 1:45 remaining to defeat LAC</t>
  </si>
  <si>
    <t>MIN</t>
  </si>
  <si>
    <t>c</t>
  </si>
  <si>
    <t>c = Trailing by 5 CIN scored a 50-yard TD but missed the 2-point conversion with 14:24 remaining, MIN hit a 21-yard field goal with 9:18 remaining, CIN hit a 35-yard field goal with 3:00 remaining, and MIN hit a 51-yard field goal with 0:15 remaining to defeat CIN</t>
  </si>
  <si>
    <t>PIT</t>
  </si>
  <si>
    <t>DET</t>
  </si>
  <si>
    <t>DEN</t>
  </si>
  <si>
    <t>CLE</t>
  </si>
  <si>
    <t>d</t>
  </si>
  <si>
    <t>d = Trailing by 1 TEN hit a 26-yard field goal with 11:24 remaining, CLE scored a 54-yard TD with 9:00 remaining, and after TEN intercepted a pass with 2:06 remaining TEN scored a 12-yard TD with 0:08 remaining to defeat CLE</t>
  </si>
  <si>
    <t>Cleveland Browns</t>
  </si>
  <si>
    <t>e</t>
  </si>
  <si>
    <t>e = Trailing by 4 TB scored an 18-yard TD and XP kick with 3:36 remaining, DET missed a 43-yard field goal (2-9,12) with 0:37 remaining and TB held on to defeat DET</t>
  </si>
  <si>
    <t>SF</t>
  </si>
  <si>
    <t>f</t>
  </si>
  <si>
    <t>f = Trailing by 4 CIN stopped a SF TD on 4 plays 1st and goal at the 1 to get the ball back with 1:52 remaining but after driving to the SF 37 yard line with 0:15 remaining CIN was sacked and then didn't convert on the final play, SF defeated CIN</t>
  </si>
  <si>
    <t>SEA</t>
  </si>
  <si>
    <t>ARI</t>
  </si>
  <si>
    <t>g</t>
  </si>
  <si>
    <t>OT</t>
  </si>
  <si>
    <t>g = Trailing by 14 MIN scored a 4-yard TD and XP kick with 11:24 remaining and a 2-yard TD and XP kick with 3:36 remaining; in OT LAC hit a 28-yard field goal after an 8-minute drive but MIN hit a 36-yard field goal with 1:52 remaining; LAC hit a 31-yard field goal with 0:01 remaining in OT to defeat MIN in a game with 59 first downs</t>
  </si>
  <si>
    <t>IND</t>
  </si>
  <si>
    <t>NYJ</t>
  </si>
  <si>
    <t>BUF</t>
  </si>
  <si>
    <t>h</t>
  </si>
  <si>
    <t>h = Trailing by 7 BUF scored a 3-yard TD and XP kick with 14:42 remaining but TB scored a 46-yard TD and XP kick with 11:24 remaining; BUF scored a 7-yard TD and 2-point with 0:15 remaining to defeat TB</t>
  </si>
  <si>
    <t>DAL</t>
  </si>
  <si>
    <t>CHI</t>
  </si>
  <si>
    <t>GB</t>
  </si>
  <si>
    <t>Note:  I typically provide a summary below if there is drama I could document in the 4th quarter, such as a lead change.</t>
  </si>
  <si>
    <t>i</t>
  </si>
  <si>
    <t>j</t>
  </si>
  <si>
    <t>j = Trailing by 14 ARI scored a 6-yard TD and missed XP kick but after a 34-yard gain ARI was intercepted with 0:52 remaining, TEN defeated ARI</t>
  </si>
  <si>
    <t>i = Trailing by 10 MIN hit a 40-yard field goal but MIN was intercepted with 0:15 remaining, GB defeated MIN</t>
  </si>
  <si>
    <t>k</t>
  </si>
  <si>
    <t>k = CLE broke a tie with a 23-yard field goal with 1:45 remaining but PIT hit a 25-yard field goal with 0:00 remaining; in OT CLE hit a 29-yard field goal to defeat PIT</t>
  </si>
  <si>
    <t>MIA</t>
  </si>
  <si>
    <t>l</t>
  </si>
  <si>
    <t>l = Trailing by 5 SF scored a 1-yard TD with 0:01 remaining to defeat LAR</t>
  </si>
  <si>
    <t>LAV</t>
  </si>
  <si>
    <t>m</t>
  </si>
  <si>
    <t>m = Trailing by 7 DEN scored a 3-yard TD with 11:42 remaining but missed the XP kick and SF held on to defeat DEN</t>
  </si>
  <si>
    <t>HOU</t>
  </si>
  <si>
    <t>n</t>
  </si>
  <si>
    <t>n = Trailing by 8 MIA hit a 50-yard gain followed by a 5-yard TD and 2-point with 10:48 remaining but PIT scored a 63-yard TD with 8:06 remaining and a 38-yard field goal with 2:00 remaining to defeat MIA</t>
  </si>
  <si>
    <t>o</t>
  </si>
  <si>
    <t>o = Trailing by 1 HOU scored an 18-yard TD with 8:42 remaining and a 12-yard TD with 2:24 remaining to defeat HOU</t>
  </si>
  <si>
    <t>p</t>
  </si>
  <si>
    <t>p = Trailing by 14 DAL 3-yard TDs with 9:36 and 2:00 remaining to tie the score but NYJ hit a 44-yard field goal with 0:08 remaining to defeat DAL</t>
  </si>
  <si>
    <t>*</t>
  </si>
  <si>
    <t>* 10/20/2022 Note:  Jeff/LAV indicated that he was not able to play these two games in q1 and that going forward he will make a concerted effort to stop this issue of late games</t>
  </si>
  <si>
    <t>**</t>
  </si>
  <si>
    <t>q2 deadline 11/24/2022</t>
  </si>
  <si>
    <t>** 10/20/2022 Note:  The DAL/MIN game was not played before the deadline</t>
  </si>
  <si>
    <t>a = Trailing by 4 ATL scored an 11-yard TD and XP kick with 11:42 remaining but SEA hit a 44-yard field goal with 0:01 remaining; in OT SEA scored a 1-yard TD with 11:06 remaining to defeat ATL</t>
  </si>
  <si>
    <t>b = Trailing by 5 DET scored a 2-yard TD with 3:18 remaining to defeat NYG</t>
  </si>
  <si>
    <t>c = Trailing by 6 DAL scored a 6-yard TD and XP kick with 15:54 remaining, NYG hit a 45-yard field goal with 12:36 remaining, and DAL hit an 18-yard field goal with 2:42 remaining to defeat NYG</t>
  </si>
  <si>
    <t>d = Trailing by 7 CIN intercepted a pass with 2:42 remaining and scored an 11-yard TD and XP kick with 1:45 remaining but NYG gained 30 yards with 0:22 remaining and hit a 24-yard field goal with 0:00 remaining to defeat CIN</t>
  </si>
  <si>
    <t>e = Trailing by 6 BUF scored a 15-yard TD and XP kick with 9:18 remaining but LAR scored a 3-yard TD to defeat BUF</t>
  </si>
  <si>
    <t>f = Trailing by 12 SF scored a 12-yard TD with 14:42 remaining and after TEN missed a 37-yard field goal SF scored an 8-yard TD with 3:18 remaining; trailing by 3 TEN went for it on 4th and 5 from the SF 27-yard line with 0:52 and 3 timeouts remaining but did not convert and SF defeated TEN</t>
  </si>
  <si>
    <t>g = Trailing by 9 TB scored a 5-yard TD with 12:36 remaining and a 21-yard field goal with 6:54 remaining but MIN scored a 3-yard TD with 1:00 remaining to defeat TB</t>
  </si>
  <si>
    <t>h = Trailing by 4 BUF scored a 6-yard TD with 13:12 remaining, PIT scored a 2-yard TD with 8:06 remaining, and BUF scored a 6-yard TD with 1:45 remaining to defeat PIT</t>
  </si>
  <si>
    <t>i = Trailing by 4 DEN scored a 3-yard TD with 12:36 remaining, DAL hit a 26-yard field goal to tie the game with 3:00 remaining, and DAL missed a 62-yard field goal with 0:00 remaining; in OT DEN hit a 42-yard field goal with 6:18 remaining but DAL gained 46 yards then scored a 1-yard TD to defeat DEN</t>
  </si>
  <si>
    <t>j = Trailing by 5 DET scored a 3-yard TD and 2-point with 9:36 remaining but BUF hit a 34-yard field goal to tie the game with 3:36 remaining; BUF then gained 43 yards with 0:01 remaining setting up a 24-yard field goal with 0:00 remaining to defeat DET</t>
  </si>
  <si>
    <t>k = Trailing by 7 LAR gained 66 yards with 5:42 remaining and scored a 9-yard TD and 2-point with 4:48 remaining but with 1:37 remaining LAR had their second loss of a fumble in the 4th quarter and DEN hit a 30-yard field goal with 0:00 remaining to defeat LAR</t>
  </si>
  <si>
    <t>l = Through 3 quarters GB had missed 3 field goals 31-49 yards while DET had missed 2 field goals 21-39; trailing by 8 GB scored an 8-yard TD but missed on the 2-point try with 4:48 remaining and DET held on to defeat GB</t>
  </si>
  <si>
    <t>m = Trailing by 15 ARI scored an 11-yard TD and XP kick with 10:12 remaining, and trailing by 8 ARI gained 78 yards with 0:45 remaining leading to a 2-yard TD with 0:00 remaining but ARI missed on the 2-point try; MIN held on to defeat ARI</t>
  </si>
  <si>
    <t>n = Trailing by 3 ARI scored a 3-yard TD with 10:48 remaining and a 41-yard field goal with 1:07 remaining to defeat CIN</t>
  </si>
  <si>
    <t>o = Trailing by 10 MIA hit a 54-yard play then scored a 2-yard TD and XP kick with 6:18 remaining, and MIA hit a 23-yard field goal with 0:01 remaining; in OT MIA hit a 57-yard play then scored a 3-yard TD with 12:54 remaining to defeat NYG</t>
  </si>
  <si>
    <t>p = Trailing by 1 GB hit a 19-yard field goal with 10:30 remaining and an 18-yard TD with 4:30 remaining to defeat ATL</t>
  </si>
  <si>
    <t>q</t>
  </si>
  <si>
    <t>q = Trailing by 7 BUF scored a 1-yard TD and XP kick with 14:42 remaining but NYJ scored a 4-yard TD with 5:42 remaining to defeat BUF</t>
  </si>
  <si>
    <t>r</t>
  </si>
  <si>
    <t>r = Trailing by 10 SEA scored a 3-yard TD and 2-point with 12:54 remaining, PIT hit a 34-yard field goal, and SEA scored a 10-yard TD with 2:00 remaining to defeat PIT</t>
  </si>
  <si>
    <t>s</t>
  </si>
  <si>
    <t>s = Trailing by 8 SEA scored a 4-yard TD but missed the 2-point with 1:45 remaining, then SEA recovered the onside kick and hit a 37-yard field goal with 0:01 remaining to defeat TB</t>
  </si>
  <si>
    <t>* 11/21 Note:  GB/NYJ was scheduled for 11/21 but Curt/GB had an appointment and the game could not be played later in the quarter so it will be played during q3</t>
  </si>
  <si>
    <t>t</t>
  </si>
  <si>
    <t>t = Trailing by 6 BUF scored a 3-yard TD and XP kick with 3:00 remaining but LAV hit a 57-yard field goal with 0:22 remaining to defeat BUF</t>
  </si>
  <si>
    <t>u</t>
  </si>
  <si>
    <t>u = Trailing by 8 IND scored a 2-yard TD but missed on the 2-point attempt, and HOU hit a 49-yard field goal with 2:06 remaining to defeat IND</t>
  </si>
  <si>
    <t>v</t>
  </si>
  <si>
    <t>v = Trailing by 10 DEN scored a 1-yard TD and XP kick with 3:54 remaining, then at the LAV 8 yard line DEN was sacked with 0:01 remaining and hit a 29-yard field goal with 0:00 remaining; in OT DEN lost a fumble on a sack and LAV scored a 10-yard TD to defeat DEN</t>
  </si>
  <si>
    <t>q3 deadline 12/22/2022</t>
  </si>
  <si>
    <t>a = Trailing by 6 LAR scored a 2-yard TD and XP kick with 1:30 remaining to defeat PIT</t>
  </si>
  <si>
    <t>b = Trailing by 1 LAR hit a 44-yard field goal with 10:12 remaining; however, one play after a LAR 34-yard gain TEN intercepted a pass with 5:24 remaining and after a TEN 32-yard run TEN hit a 38-yard field goal with 2:00 remaining to defeat LAR</t>
  </si>
  <si>
    <t>c = Trailing by 1 DEN scored a 4-yard TD with 7:12 remaining and an 11-yard TD with 2:06 remaining, SEA scored a 47-yard TD with 1:00 remaining but DEN held on to defeat SEA</t>
  </si>
  <si>
    <t>*w</t>
  </si>
  <si>
    <t>** 11/23 Note:  MIA/TB was scheduled for 11/23 but Dan/MIA was not able to schedule the game earlier in the quarter and experienced an issue today so the game will be played during q3</t>
  </si>
  <si>
    <t>w = Trailing by 10 NYJ scored a 6-yard TD with 10:30 remaining but a GB interception with 6:00 remaining led to a GB 4-yard TD with 5:06 remaining and after a NYJ 6-yard TD with 1:15 remaining another GB interception ended the final drive, GB defeated NYJ</t>
  </si>
  <si>
    <t>d = CHI broke a tie with a 2-yard TD with 7:30 remaining and after an interception CHI hit a 30-yard field goal with 2:24 remaining to defeat DEN</t>
  </si>
  <si>
    <t>e = Trailing by 7 NYG scored a 20-yard TD with 0:08 remaining but did not convert on the 2-point conversion attempt, TB defeated NYG</t>
  </si>
  <si>
    <t>f = In a tie game MIN intercepted a pass leading to a 34-yard field goal with 11:06 remaining and after a lost fumble MIN gained 36 yards on a run and hit a 22-yard field goal with 2:06 remaining to defeat MIA</t>
  </si>
  <si>
    <t>g = Trailing by 3 SEA scored a 3-yard TD with 12:00 remaining and after a missed 47-yard HOU field goal attempt with 6:36 remaining SEA scored a 19-yard interception return TD with 4:30 remaining to defeat HOU</t>
  </si>
  <si>
    <t>h = Trailing by 1 SF hit a 32-yard gain then scored a 24-yard TD run with 8:24 remaining, DAL intercepted a pass with 6:00 remaining but SF intercepted a pass with 0:00 remaining to defeat DAL</t>
  </si>
  <si>
    <t>i = Trailing by 6 BUF hit a 32-yard gain then scored an 11-yard TD with 5:06 remaining but missed the XP kick, LAC hit a 33-yard gain then broke a tie with a 3-yard TD with 1:37 remaining to defeat BUF</t>
  </si>
  <si>
    <t>j = Trailing by 6 CHI scored an 8-yard TD and XP kick with 11:06 remaining, NYJ hit a 46-yard field goal with 4:48 remaining, CHI hit a 39-yard field goal with 0:45 remaining, and CHI intercepted a pass with 0:37 remaining to defeat NYJ</t>
  </si>
  <si>
    <t>k = Trailing by 8 NYJ scored a 2-yard TD but did not convert on the 2-point attempt with 9:18 remaining, NYJ gained 30 yards with 6:36 remaining setting up a 4th and goal at the 3 with 1:52 remaining which NYJ converted for a 3-yard TD, MIN gained 30 yards with 0:30 remaining but NYJ held on to defeat MIN</t>
  </si>
  <si>
    <t>k technical issue = After MIN completed a 30-yard pass with 0:30 remaining the game froze on both PCs and the play was not saved, the solution was to run the game from 0:37 in solo mode to re-create the play (thank you Dennis who was available to respond right away and kept running plays in solo mode until the gain was 30 yards) and then pick up after the save game</t>
  </si>
  <si>
    <t>l = In a tie game CLE hit a 31-yard run then scored a 12-yard TD with 3:18 remaining, and intercepted a pass with 0:52 remaining to defeat BUF</t>
  </si>
  <si>
    <t>m = IND broke a tie with a 32-yard field goal with 6:36 remaining but ARI gained 50 yards then scored a 9-yard TD with 3:36 remaining to defeat IND</t>
  </si>
  <si>
    <t>** 12/22 Note:  The ARI/GB game was not played by the deadline, it will be played in q4</t>
  </si>
  <si>
    <t>a = Trailing by 7 NYG scored a 4-yard TD and XP kick with 12:18 remaining, ATL scored a 10-yard TD and XP kick with 9:54 remaining, NYG gained 42 yards setting up a 1-yard TD with 0:00 remaining but trailing by 1 did not convert on the 2-point attempt and ATL defeated NYG</t>
  </si>
  <si>
    <t>b = With a 2-point lead NYG scored a 62-yard TD with under 2:00 remaining (a box score bug prevents me from seeing the exact time) but did not convert on the 2-point attempt, GB scored a 25-yard TD QB run with 0:22 remaining but did not convert on the 2-point attempt, NYG held on to defeat GB</t>
  </si>
  <si>
    <t>c = Trailing by 1 DET scored a 1-yard TD with 4:48 remaining to defeat DEN</t>
  </si>
  <si>
    <t>* = clinched a playoff spot</t>
  </si>
  <si>
    <t>** = clinched a first-round bye</t>
  </si>
  <si>
    <t>Seattle Seahawks **</t>
  </si>
  <si>
    <t>San Francisco 49ers **</t>
  </si>
  <si>
    <t>d = Trailing by 8 SF intercepted a pass deep it its own territory with 10:30 remaining and scored a 4-yard TD and 2-point with 4:48 remaining, then SF hit a 31-yard field goal with 0:00 remaining to defeat MIN</t>
  </si>
  <si>
    <t>e = Trailing by 4 SF scored a 25-yard TD with 15:54 remaining and with a 7-point lead intercepted a pass at their own 3 yard line with 2:24 remaining to defeat LAV</t>
  </si>
  <si>
    <t>Season Avg</t>
  </si>
  <si>
    <t>q4 deadline 1/19/2023</t>
  </si>
  <si>
    <t>*n</t>
  </si>
  <si>
    <t>n = Trailing by 8 GB hit a 40-yard field goal with 1:45 remaining but after getting the ball back lost a sack fumble with 1:07 remaining and LAV defeated GB</t>
  </si>
  <si>
    <t>f = Trailing by 14 CHI scored a 39-yard TD run and XP kick with 10:12 remaining; after a missed 32-yard field goal by DAL with 0:45 remaining, on the next play CHI gained 69 yards on a run followed by a 10-yard TD and 2-point with 0:15 remaining to defeat DAL</t>
  </si>
  <si>
    <t>* 12/22 Note:  The GB/LAV game was not played by the deadline, it will be played in q4</t>
  </si>
  <si>
    <t>g = Trailing by 13 LAC scored a 9-yard TD and XP kick with 15:36 remaining and a 5-yard TD and XP kick with 2:42 remaining to defeat ARI</t>
  </si>
  <si>
    <t>h = Trailing by 10 CLE scored a 6-yard TD and XP kick with 15:36 remaining and hit a 44-yard field goal with 8:24 remaining; in OT MIN scored a 32-yard TD with 12:36 remaining to defeat CLE</t>
  </si>
  <si>
    <t>Las Vegas Raiders **</t>
  </si>
  <si>
    <t>i = Trailing by 4 DET scored a 7-yard TD and XP kick with 15:36 remaining, ARI scored a 13-yard TD and XP kick with 12:00 remaining, and DET hit a 30-yard field goal with 0:01 remaining; in OT DET scored a 1-yard TD with 3:36 remaining to defeat ARI</t>
  </si>
  <si>
    <t>Detroit Lions *</t>
  </si>
  <si>
    <t>Minnesota Vikings *</t>
  </si>
  <si>
    <t>j = Trailing by 7 MIN scored a 2-yard TD and XP kick with 14:42 remaining and after intercepting a TEN pass MIN scored a 10-yard TD and XP kick with 10:33 remaining, TEN scored a 23-yard TD and XP kick with 5:09 remaining; in OT MIN hit a 24-yard field goal with 9:36 remaining to defeat TEN</t>
  </si>
  <si>
    <t>k = Trailing by 8 BUF intercepted a pass and then scored a 14-yard TD but failed 2-point with 11:24 remaining, and after two more BUF interceptions at 9:54 and 6:54 BUF hit a 24-yard field goal with 0:00 remaining to defeat MIA</t>
  </si>
  <si>
    <t>Playoff Tie-Breakers -- head-to-head winning % then strength of schedule then random</t>
  </si>
  <si>
    <t>Tie-breakers for draft seeding -- head-to-head winning % then strength of schedule then random</t>
  </si>
  <si>
    <t xml:space="preserve"> (tie-break win means higher pick in odd-numbered rounds)</t>
  </si>
  <si>
    <t>* Tie-breakers between 13-4 teams:  SEA #2, LAV #3</t>
  </si>
  <si>
    <t xml:space="preserve">  1) Head-to-head:  LAV 0-1, SEA 1-0</t>
  </si>
  <si>
    <t>l = Trailing by 12 SF scored an 11-yard TD and XP kick with 8:06 remaining, NYJ hit a 32-yard field goal with 3:54 remaining, and trailing by 8 SF scored a 71-yard TD and 2-point with 2:06 remaining; NYJ hit a 37-yard field goal with 0:00 remaining to defeat SF</t>
  </si>
  <si>
    <t>m = Trailing by 11 CLE scored a 19-yard TD with 19:30 remaining, a 40-yard TD with 15:18 remaining, and a 23-yard TD with 12:36 remaining; CLE held on to defeat ATL</t>
  </si>
  <si>
    <t>n = Trailing by 14 HOU scored a 2-yard TD and XP kick with 3:54 remaining and a 13-yard TD and XP kick with 0:52 remaining; in OT CHI gained 46 yards on a run and scored a 1-yard TD with 10:48 remaining to defeat HOU</t>
  </si>
  <si>
    <t>o = Trailing by 4 CHI intercepted a pass with 8:06 remaining and scored a 9-yard TD and XP kick with 5:06 remaining but on ARI's final drive despite being sacked twice ARI scored a 4-yard TD with 0:37 remaining to defeat CHI</t>
  </si>
  <si>
    <t>Buffalo Bills **</t>
  </si>
  <si>
    <t>New York Jets *</t>
  </si>
  <si>
    <t>Dallas Cowboys *</t>
  </si>
  <si>
    <t>Los Angeles Chargers *</t>
  </si>
  <si>
    <t>p = Trailing by 3 TEN scored a 1-yard TD and XP kick with 10:12 remaining and a 33-yard field goal with 3:36 remaining but CIN gained 49 yards on a play and scored a 2-yard TD and XP kick with 1:07 remaining; in OT CIN gained 48 yards on a punt return and scored a 5-yard TD to defeat TEN</t>
  </si>
  <si>
    <t>q = Trailing by 1 MIA gained 49 yards on a play and scored a 10-yard TD and XP kick with 18:36 remaining, LAR gained 44 yards on a play and scored a 2-yard TD and XP kick with 14:06 remaining, MIA hit a 29-yard field goal to take a 2-point lead with 8:06 remaining, and LAR hit a 37-yard field goal with 2:00 remaining to defeat MIA</t>
  </si>
  <si>
    <t xml:space="preserve">  1) Head-to-head:  BUF 1-1, LAR 1-0, MIN 0-1</t>
  </si>
  <si>
    <t>* Tie-breakers among 11-6 teams:  LAR #4, BUF #5, MIN #6</t>
  </si>
  <si>
    <t>Tampa Bay Buccaneers *</t>
  </si>
  <si>
    <t>Playoffs Round 1</t>
  </si>
  <si>
    <t>Playoffs Round 3</t>
  </si>
  <si>
    <t>Playoffs Round 2</t>
  </si>
  <si>
    <t xml:space="preserve">          uses the average run defense / average pass defense card while the home team uses average/good.</t>
  </si>
  <si>
    <t>2021 SEASON SOMIFA PLAYOFFS</t>
  </si>
  <si>
    <t>SOMIFA Championship</t>
  </si>
  <si>
    <t>Note:  in every SOMIFA playoff game (except the Championship game and not including mini-playoff games) the away team</t>
  </si>
  <si>
    <t>Los Angeles Rams **</t>
  </si>
  <si>
    <t>r = Trailing by 9 HOU hit a 21-yard field goal with 3:18 remaining and recovered the onside kick, then with 1:15 remaining (Paul indicated to me that it was 4th and 14) HOU hit a 38-yard field goal with 1:15 remaining; TB held on to defeat HOU</t>
  </si>
  <si>
    <t>s = Trailing by 2 MIA hit a 32-yard field goal with 14:06 remaining and a 42-yard field goal with 7:48 remaining but NYJ scored a 4-yard TD with 4:30 remaining and after intercepting a pass NYJ hit a 49-yard field goal with 1:52 remaining to defeat MIA</t>
  </si>
  <si>
    <t xml:space="preserve">  1) Head-to-head:  DET 0-0, NYJ 0-0 so this tie-breaker is skipped altogether</t>
  </si>
  <si>
    <t xml:space="preserve">  1) Head-to-head:  DAL 1-0, LAC 0-1, TB 0-0 and since TB played neither this tie-breaker is skipped altogether</t>
  </si>
  <si>
    <t>W</t>
  </si>
  <si>
    <t>L</t>
  </si>
  <si>
    <t xml:space="preserve">  2) Strength of schedule (see to the right):  DET 132-157, NYJ 142-147</t>
  </si>
  <si>
    <t>* Tie-breakers between 10-7 teams:  NYJ #7, DET #8</t>
  </si>
  <si>
    <t xml:space="preserve">  2) Strength of schedule (see to the right):  DAL 156-133, LAC 145-144, TB 148-141</t>
  </si>
  <si>
    <t>* Tie-breakers among 9-8 teams:  DAL #9, TB #10, LAC #11</t>
  </si>
  <si>
    <t xml:space="preserve">  1) Head-to-head:  CHI 1-2, DEN 1-1, GB 1-1, PIT 2-1 = CHI #12, PIT #15 (PIT drafts first in odd-numbered rounds)</t>
  </si>
  <si>
    <t xml:space="preserve">  2) Strength of schedule (see to the right):  DEN 153-136, GB 146-143 = GB #13, DEN #14 (DEN drafts first in odd-numbered rounds)</t>
  </si>
  <si>
    <t>* Tie-breakers among 8-9 teams:  CHI #12, GB #13, DEN #14, PIT #15</t>
  </si>
  <si>
    <t xml:space="preserve">  1) Head-to-head:  ATL 1-1, CLE 1-1, NYG 1-1</t>
  </si>
  <si>
    <t xml:space="preserve">  2) Strength of schedule (see to the right):  ATL 134-155, CLE 145-144, NYG 140-149</t>
  </si>
  <si>
    <t>* Tie-breakers among 7-10 teams:  ATL #16, NYG #17, CLE #18 (CLE drafts first in odd-numbered rounds)</t>
  </si>
  <si>
    <t xml:space="preserve">  1) Head-to-head:  HOU 1-0, IND 0-2, MIA 1-0 = IND #19 (IND drafts last in odd-numbered rounds)</t>
  </si>
  <si>
    <t xml:space="preserve">  2) Strength of schedule (see to the right):  HOU 145-144, MIA 148-141 = HOU #20, MIA #21 (MIA drafts first in odd-numbered rounds)</t>
  </si>
  <si>
    <t>* Tie-breakers among 6-11 teams:  IND #19, HOU #20, MIA #21</t>
  </si>
  <si>
    <t xml:space="preserve">  1) Head-to-head:  CIN 1-0, TEN 0-1</t>
  </si>
  <si>
    <t>* Tie-breakers between 4-13 teams:  TEN #23, CIN #24 (CIN drafts first in odd-numbered rounds)</t>
  </si>
  <si>
    <t>at DET</t>
  </si>
  <si>
    <t>Boxscore</t>
  </si>
  <si>
    <t>at MIN</t>
  </si>
  <si>
    <t>at NYJ</t>
  </si>
  <si>
    <t>at SEA</t>
  </si>
  <si>
    <t>at LAR</t>
  </si>
  <si>
    <t>a = Trailing by 2 BUF hit a 36-yard field goal with 9:18 remaining, LAR scored a 7-yard TD but missed on the 2-point with 4:12 remaining, BUF gained 43 yards on a play and then scored a 1-yard TD to take a lead with 1:45 remaining, the 2-point conversion was intercepted and missing 2 points for LAR by one pip a return roll of 11 ended the play; LAR moved the ball to the opposing 44 yard line but with 0:01 remaining a long pass was incomplete and BUF held on to defeat LAR</t>
  </si>
  <si>
    <t>at SF</t>
  </si>
  <si>
    <t>b = With a 7-point lead DET scored a 65-yard interception return and XP kick with 13:30 remaining, SF scored a 53-yard TD but missed the 2-point with 7:12 remaining, and after a 58-yard play SF scored a 16-yard TD with 0:37 remaining but missed the 2-point, DET held on to defeat SF</t>
  </si>
  <si>
    <t>at LAV</t>
  </si>
  <si>
    <t>* Teams which lost in the playoffs round 1:  in odd rounds of the draft DAL then TB then LAC, reversed in even rounds</t>
  </si>
  <si>
    <t>* Teams which lost in the playoffs round 2:  draft order is NYJ then LAR then LAV then SF</t>
  </si>
  <si>
    <t>at BUF</t>
  </si>
  <si>
    <t>c = Trailing by 3 BUF scored a 7-yard TD and XP kick with 14:42, MIN missed a 54-yard field goal with 8:42 remaining, and BUF intercepted a pass with 2:24 remaining to hold on and defeat MIN</t>
  </si>
  <si>
    <t>* Teams which lost in the playoffs round 3:  draft order is DET then MIN</t>
  </si>
  <si>
    <t>Congratulations to Scott/BUF!</t>
  </si>
  <si>
    <t>d = Trailing by 6 SEA scored a 13-yard TD and XP kick with 7:30 remaining but BUF hit a 22-yard field goal with 0:00 remaining to defeat SEA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</si>
</sst>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yyyy"/>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u val="single"/>
      <sz val="10"/>
      <color indexed="36"/>
      <name val="Arial"/>
      <family val="2"/>
    </font>
    <font>
      <u val="single"/>
      <sz val="10"/>
      <color indexed="12"/>
      <name val="Arial"/>
      <family val="2"/>
    </font>
    <font>
      <b/>
      <u val="single"/>
      <sz val="16"/>
      <name val="Arial"/>
      <family val="2"/>
    </font>
    <font>
      <b/>
      <u val="single"/>
      <sz val="10"/>
      <name val="Arial"/>
      <family val="2"/>
    </font>
    <font>
      <sz val="8"/>
      <name val="Arial"/>
      <family val="2"/>
    </font>
    <font>
      <b/>
      <sz val="10"/>
      <name val="Arial"/>
      <family val="2"/>
    </font>
    <font>
      <u val="single"/>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xf>
    <xf numFmtId="0" fontId="4" fillId="0" borderId="0" xfId="0" applyFont="1" applyAlignment="1">
      <alignment horizontal="center"/>
    </xf>
    <xf numFmtId="14" fontId="0" fillId="0" borderId="0" xfId="0" applyNumberFormat="1" applyAlignment="1">
      <alignment horizontal="left"/>
    </xf>
    <xf numFmtId="164" fontId="0" fillId="0" borderId="0" xfId="0" applyNumberFormat="1" applyAlignment="1">
      <alignment horizontal="center"/>
    </xf>
    <xf numFmtId="0" fontId="0" fillId="0" borderId="0" xfId="0" applyAlignment="1">
      <alignment horizontal="right"/>
    </xf>
    <xf numFmtId="0" fontId="5"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164" fontId="0" fillId="0" borderId="0" xfId="0" applyNumberForma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left"/>
    </xf>
    <xf numFmtId="0" fontId="0" fillId="0" borderId="0" xfId="62" applyAlignment="1">
      <alignment horizontal="left"/>
      <protection/>
    </xf>
    <xf numFmtId="0" fontId="3" fillId="0" borderId="0" xfId="62" applyFont="1" applyAlignment="1">
      <alignment horizontal="right"/>
      <protection/>
    </xf>
    <xf numFmtId="0" fontId="0" fillId="0" borderId="0" xfId="62" applyAlignment="1">
      <alignment horizontal="center"/>
      <protection/>
    </xf>
    <xf numFmtId="0" fontId="3" fillId="0" borderId="0" xfId="62" applyFont="1" applyAlignment="1">
      <alignment horizontal="center"/>
      <protection/>
    </xf>
    <xf numFmtId="0" fontId="0" fillId="0" borderId="0" xfId="62" applyAlignment="1">
      <alignment horizontal="right"/>
      <protection/>
    </xf>
    <xf numFmtId="0" fontId="0" fillId="0" borderId="0" xfId="62">
      <alignment/>
      <protection/>
    </xf>
    <xf numFmtId="0" fontId="6" fillId="0" borderId="0" xfId="62" applyFont="1" applyAlignment="1">
      <alignment horizontal="center"/>
      <protection/>
    </xf>
    <xf numFmtId="0" fontId="8" fillId="0" borderId="0" xfId="62" applyFont="1" applyAlignment="1">
      <alignment horizontal="center"/>
      <protection/>
    </xf>
    <xf numFmtId="0" fontId="4" fillId="0" borderId="0" xfId="62" applyFont="1" applyAlignment="1">
      <alignment horizontal="left"/>
      <protection/>
    </xf>
    <xf numFmtId="14" fontId="0" fillId="0" borderId="0" xfId="62" applyNumberFormat="1" applyAlignment="1">
      <alignment horizontal="left"/>
      <protection/>
    </xf>
    <xf numFmtId="0" fontId="2" fillId="0" borderId="0" xfId="53" applyAlignment="1" applyProtection="1">
      <alignment horizontal="left"/>
      <protection/>
    </xf>
    <xf numFmtId="0" fontId="0" fillId="0" borderId="0" xfId="0" applyFont="1" applyAlignment="1" quotePrefix="1">
      <alignment/>
    </xf>
    <xf numFmtId="0" fontId="3"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2 2 2" xfId="56"/>
    <cellStyle name="Hyperlink 2 2 2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miba.com/2021DAL_AT_2021DET.HTML" TargetMode="External" /><Relationship Id="rId2" Type="http://schemas.openxmlformats.org/officeDocument/2006/relationships/hyperlink" Target="http://www.somiba.com/2021LAC_AT_2021MIN.HTML" TargetMode="External" /><Relationship Id="rId3" Type="http://schemas.openxmlformats.org/officeDocument/2006/relationships/hyperlink" Target="http://www.somiba.com/2021TBA_AT_2021NYJ.HTML" TargetMode="External" /><Relationship Id="rId4" Type="http://schemas.openxmlformats.org/officeDocument/2006/relationships/hyperlink" Target="http://www.somiba.com/2021NYJ_AT_2021SEA.HTML" TargetMode="External" /><Relationship Id="rId5" Type="http://schemas.openxmlformats.org/officeDocument/2006/relationships/hyperlink" Target="http://www.somiba.com/2021BUF_AT_2021LAR.HTML" TargetMode="External" /><Relationship Id="rId6" Type="http://schemas.openxmlformats.org/officeDocument/2006/relationships/hyperlink" Target="http://www.somiba.com/2021DET_AT_2021SFR.HTML" TargetMode="External" /><Relationship Id="rId7" Type="http://schemas.openxmlformats.org/officeDocument/2006/relationships/hyperlink" Target="http://www.somiba.com/2021MIN_AT_2021LAV.HTML" TargetMode="External" /><Relationship Id="rId8" Type="http://schemas.openxmlformats.org/officeDocument/2006/relationships/hyperlink" Target="http://www.somiba.com/2021DET_AT_2021SEA.HTML" TargetMode="External" /><Relationship Id="rId9" Type="http://schemas.openxmlformats.org/officeDocument/2006/relationships/hyperlink" Target="http://www.somiba.com/2021MIN_AT_2021BUF.HTML" TargetMode="External" /><Relationship Id="rId10" Type="http://schemas.openxmlformats.org/officeDocument/2006/relationships/hyperlink" Target="http://www.somiba.com/2021BUF_AT_2021SEA.HTML"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W54"/>
  <sheetViews>
    <sheetView tabSelected="1" zoomScalePageLayoutView="0" workbookViewId="0" topLeftCell="A1">
      <selection activeCell="I2" sqref="I2"/>
    </sheetView>
  </sheetViews>
  <sheetFormatPr defaultColWidth="9.140625" defaultRowHeight="12.75"/>
  <cols>
    <col min="1" max="1" width="10.00390625" style="18" customWidth="1"/>
    <col min="2" max="2" width="5.7109375" style="18" customWidth="1"/>
    <col min="3" max="3" width="3.00390625" style="22" customWidth="1"/>
    <col min="4" max="4" width="2.8515625" style="20" customWidth="1"/>
    <col min="5" max="5" width="5.7109375" style="18" customWidth="1"/>
    <col min="6" max="6" width="3.00390625" style="22" customWidth="1"/>
    <col min="7" max="7" width="3.421875" style="20" customWidth="1"/>
    <col min="8" max="8" width="7.57421875" style="23" customWidth="1"/>
    <col min="9" max="9" width="10.00390625" style="18" customWidth="1"/>
    <col min="10" max="10" width="6.421875" style="18" customWidth="1"/>
    <col min="11" max="11" width="10.00390625" style="18" customWidth="1"/>
    <col min="12" max="12" width="5.7109375" style="18" customWidth="1"/>
    <col min="13" max="13" width="3.00390625" style="22" customWidth="1"/>
    <col min="14" max="14" width="2.8515625" style="18" customWidth="1"/>
    <col min="15" max="15" width="5.7109375" style="18" customWidth="1"/>
    <col min="16" max="16" width="3.00390625" style="23" customWidth="1"/>
    <col min="17" max="17" width="3.421875" style="20" customWidth="1"/>
    <col min="18" max="18" width="7.57421875" style="23" customWidth="1"/>
    <col min="19" max="19" width="10.00390625" style="23" customWidth="1"/>
    <col min="20" max="20" width="4.140625" style="20" customWidth="1"/>
    <col min="21" max="16384" width="9.140625" style="23" customWidth="1"/>
  </cols>
  <sheetData>
    <row r="2" spans="3:13" ht="20.25">
      <c r="C2" s="19"/>
      <c r="E2" s="21"/>
      <c r="I2" s="21" t="s">
        <v>183</v>
      </c>
      <c r="J2" s="21"/>
      <c r="M2" s="21"/>
    </row>
    <row r="4" spans="9:10" ht="12.75">
      <c r="I4" s="24" t="s">
        <v>223</v>
      </c>
      <c r="J4" s="24"/>
    </row>
    <row r="5" ht="15">
      <c r="I5" s="25"/>
    </row>
    <row r="6" ht="15">
      <c r="I6" s="25"/>
    </row>
    <row r="7" spans="1:23" ht="12.75">
      <c r="A7" s="26" t="s">
        <v>179</v>
      </c>
      <c r="G7" s="18"/>
      <c r="H7" s="18"/>
      <c r="M7" s="18"/>
      <c r="P7" s="18"/>
      <c r="Q7" s="18"/>
      <c r="R7" s="18"/>
      <c r="S7" s="18"/>
      <c r="T7" s="27"/>
      <c r="W7" s="27"/>
    </row>
    <row r="8" spans="1:23" ht="12.75">
      <c r="A8" s="27">
        <v>44951</v>
      </c>
      <c r="B8" s="18" t="s">
        <v>37</v>
      </c>
      <c r="C8" s="22">
        <v>29</v>
      </c>
      <c r="E8" s="18" t="s">
        <v>35</v>
      </c>
      <c r="F8" s="22">
        <v>10</v>
      </c>
      <c r="G8" s="18"/>
      <c r="H8" s="18" t="s">
        <v>210</v>
      </c>
      <c r="I8" s="28" t="s">
        <v>209</v>
      </c>
      <c r="J8" s="20"/>
      <c r="K8" s="26" t="s">
        <v>180</v>
      </c>
      <c r="M8" s="18"/>
      <c r="P8" s="18"/>
      <c r="Q8" s="18"/>
      <c r="R8" s="18"/>
      <c r="S8" s="18"/>
      <c r="T8" s="27"/>
      <c r="W8" s="27"/>
    </row>
    <row r="9" spans="1:19" ht="12.75">
      <c r="A9" s="27">
        <v>44952</v>
      </c>
      <c r="B9" s="18" t="s">
        <v>58</v>
      </c>
      <c r="C9" s="22">
        <v>38</v>
      </c>
      <c r="E9" s="18" t="s">
        <v>26</v>
      </c>
      <c r="F9" s="22">
        <v>10</v>
      </c>
      <c r="G9" s="18"/>
      <c r="H9" s="18" t="s">
        <v>211</v>
      </c>
      <c r="I9" s="28" t="s">
        <v>209</v>
      </c>
      <c r="K9" s="27">
        <v>44960</v>
      </c>
      <c r="L9" s="18" t="s">
        <v>52</v>
      </c>
      <c r="M9" s="18">
        <v>26</v>
      </c>
      <c r="N9" s="20"/>
      <c r="O9" s="18" t="s">
        <v>41</v>
      </c>
      <c r="P9" s="18">
        <v>16</v>
      </c>
      <c r="Q9" s="18"/>
      <c r="R9" s="18" t="s">
        <v>212</v>
      </c>
      <c r="S9" s="28" t="s">
        <v>209</v>
      </c>
    </row>
    <row r="10" spans="1:19" ht="12.75">
      <c r="A10" s="27">
        <v>44948</v>
      </c>
      <c r="B10" s="18" t="s">
        <v>41</v>
      </c>
      <c r="C10" s="22">
        <v>34</v>
      </c>
      <c r="E10" s="18" t="s">
        <v>62</v>
      </c>
      <c r="F10" s="22">
        <v>24</v>
      </c>
      <c r="G10" s="18"/>
      <c r="H10" s="18" t="s">
        <v>208</v>
      </c>
      <c r="I10" s="28" t="s">
        <v>209</v>
      </c>
      <c r="K10" s="27">
        <v>44963</v>
      </c>
      <c r="L10" s="18" t="s">
        <v>59</v>
      </c>
      <c r="M10" s="18">
        <v>16</v>
      </c>
      <c r="N10" s="20" t="s">
        <v>38</v>
      </c>
      <c r="O10" s="18" t="s">
        <v>37</v>
      </c>
      <c r="P10" s="18">
        <v>12</v>
      </c>
      <c r="Q10" s="18"/>
      <c r="R10" s="18" t="s">
        <v>220</v>
      </c>
      <c r="S10" s="28" t="s">
        <v>209</v>
      </c>
    </row>
    <row r="11" spans="7:19" ht="12.75">
      <c r="G11" s="18"/>
      <c r="H11" s="18"/>
      <c r="K11" s="27"/>
      <c r="M11" s="18"/>
      <c r="N11" s="20"/>
      <c r="P11" s="18"/>
      <c r="Q11" s="18"/>
      <c r="R11" s="18"/>
      <c r="S11" s="18"/>
    </row>
    <row r="12" spans="1:19" ht="12.75">
      <c r="A12" s="26" t="s">
        <v>181</v>
      </c>
      <c r="G12" s="18"/>
      <c r="H12" s="18"/>
      <c r="K12" s="27"/>
      <c r="M12" s="18"/>
      <c r="N12" s="20"/>
      <c r="P12" s="18"/>
      <c r="Q12" s="18"/>
      <c r="R12" s="18"/>
      <c r="S12" s="18"/>
    </row>
    <row r="13" spans="1:19" ht="12.75">
      <c r="A13" s="27">
        <v>44958</v>
      </c>
      <c r="B13" s="18" t="s">
        <v>41</v>
      </c>
      <c r="C13" s="22">
        <v>23</v>
      </c>
      <c r="D13" s="20" t="s">
        <v>34</v>
      </c>
      <c r="E13" s="18" t="s">
        <v>49</v>
      </c>
      <c r="F13" s="22">
        <v>21</v>
      </c>
      <c r="G13" s="18"/>
      <c r="H13" s="18" t="s">
        <v>215</v>
      </c>
      <c r="I13" s="28" t="s">
        <v>209</v>
      </c>
      <c r="K13" s="26" t="s">
        <v>184</v>
      </c>
      <c r="M13" s="18"/>
      <c r="N13" s="20"/>
      <c r="P13" s="18"/>
      <c r="Q13" s="18"/>
      <c r="R13" s="18"/>
      <c r="S13" s="18"/>
    </row>
    <row r="14" spans="1:19" ht="12.75">
      <c r="A14" s="27">
        <v>44955</v>
      </c>
      <c r="B14" s="18" t="s">
        <v>52</v>
      </c>
      <c r="C14" s="22">
        <v>28</v>
      </c>
      <c r="E14" s="18" t="s">
        <v>58</v>
      </c>
      <c r="F14" s="22">
        <v>9</v>
      </c>
      <c r="G14" s="18"/>
      <c r="H14" s="18" t="s">
        <v>212</v>
      </c>
      <c r="I14" s="28" t="s">
        <v>209</v>
      </c>
      <c r="K14" s="27">
        <v>44967</v>
      </c>
      <c r="L14" s="18" t="s">
        <v>59</v>
      </c>
      <c r="M14" s="18">
        <v>30</v>
      </c>
      <c r="N14" s="20" t="s">
        <v>44</v>
      </c>
      <c r="O14" s="18" t="s">
        <v>52</v>
      </c>
      <c r="P14" s="18">
        <v>28</v>
      </c>
      <c r="Q14" s="18"/>
      <c r="R14" s="18"/>
      <c r="S14" s="28" t="s">
        <v>209</v>
      </c>
    </row>
    <row r="15" spans="1:19" ht="12.75">
      <c r="A15" s="27">
        <v>44959</v>
      </c>
      <c r="B15" s="18" t="s">
        <v>37</v>
      </c>
      <c r="C15" s="22">
        <v>38</v>
      </c>
      <c r="E15" s="18" t="s">
        <v>75</v>
      </c>
      <c r="F15" s="22">
        <v>23</v>
      </c>
      <c r="G15" s="18"/>
      <c r="H15" s="18" t="s">
        <v>217</v>
      </c>
      <c r="I15" s="28" t="s">
        <v>209</v>
      </c>
      <c r="K15" s="27"/>
      <c r="M15" s="18"/>
      <c r="N15" s="20"/>
      <c r="P15" s="18"/>
      <c r="Q15" s="18"/>
      <c r="R15" s="18"/>
      <c r="S15" s="18"/>
    </row>
    <row r="16" spans="1:19" ht="12.75">
      <c r="A16" s="27">
        <v>44955</v>
      </c>
      <c r="B16" s="18" t="s">
        <v>59</v>
      </c>
      <c r="C16" s="22">
        <v>16</v>
      </c>
      <c r="D16" s="20" t="s">
        <v>31</v>
      </c>
      <c r="E16" s="18" t="s">
        <v>29</v>
      </c>
      <c r="F16" s="22">
        <v>15</v>
      </c>
      <c r="G16" s="18"/>
      <c r="H16" s="18" t="s">
        <v>213</v>
      </c>
      <c r="I16" s="28" t="s">
        <v>209</v>
      </c>
      <c r="M16" s="18"/>
      <c r="N16" s="20"/>
      <c r="P16" s="18"/>
      <c r="Q16" s="18"/>
      <c r="R16" s="18"/>
      <c r="S16" s="18"/>
    </row>
    <row r="17" spans="7:19" ht="12.75">
      <c r="G17" s="18"/>
      <c r="H17" s="18"/>
      <c r="M17" s="18"/>
      <c r="P17" s="18"/>
      <c r="Q17" s="18"/>
      <c r="R17" s="18"/>
      <c r="S17" s="18"/>
    </row>
    <row r="18" spans="7:19" ht="12.75">
      <c r="G18" s="18"/>
      <c r="H18" s="18"/>
      <c r="M18" s="18"/>
      <c r="P18" s="18"/>
      <c r="Q18" s="18"/>
      <c r="R18" s="18"/>
      <c r="S18" s="18"/>
    </row>
    <row r="19" ht="12.75">
      <c r="A19" s="18" t="s">
        <v>185</v>
      </c>
    </row>
    <row r="20" ht="12.75">
      <c r="A20" s="18" t="s">
        <v>182</v>
      </c>
    </row>
    <row r="21" spans="1:11" ht="12.75">
      <c r="A21" s="27"/>
      <c r="K21" s="27"/>
    </row>
    <row r="22" spans="1:23" s="18" customFormat="1" ht="12.75">
      <c r="A22" s="27"/>
      <c r="C22" s="22"/>
      <c r="D22" s="20"/>
      <c r="F22" s="22"/>
      <c r="G22" s="20"/>
      <c r="H22" s="23"/>
      <c r="K22" s="27"/>
      <c r="M22" s="22"/>
      <c r="P22" s="23"/>
      <c r="Q22" s="20"/>
      <c r="R22" s="23"/>
      <c r="S22" s="23"/>
      <c r="T22" s="20"/>
      <c r="U22" s="23"/>
      <c r="V22" s="23"/>
      <c r="W22" s="23"/>
    </row>
    <row r="23" spans="1:23" s="18" customFormat="1" ht="12.75">
      <c r="A23" s="27" t="s">
        <v>214</v>
      </c>
      <c r="C23" s="22"/>
      <c r="D23" s="20"/>
      <c r="F23" s="22"/>
      <c r="G23" s="20"/>
      <c r="H23" s="23"/>
      <c r="K23" s="27"/>
      <c r="M23" s="22"/>
      <c r="P23" s="23"/>
      <c r="Q23" s="20"/>
      <c r="R23" s="23"/>
      <c r="S23" s="23"/>
      <c r="T23" s="20"/>
      <c r="U23" s="23"/>
      <c r="V23" s="23"/>
      <c r="W23" s="23"/>
    </row>
    <row r="24" spans="1:23" s="18" customFormat="1" ht="12.75">
      <c r="A24" s="27" t="s">
        <v>216</v>
      </c>
      <c r="C24" s="22"/>
      <c r="D24" s="20"/>
      <c r="F24" s="22"/>
      <c r="G24" s="20"/>
      <c r="H24" s="23"/>
      <c r="K24" s="27"/>
      <c r="M24" s="22"/>
      <c r="P24" s="23"/>
      <c r="Q24" s="20"/>
      <c r="R24" s="23"/>
      <c r="S24" s="23"/>
      <c r="T24" s="20"/>
      <c r="U24" s="23"/>
      <c r="V24" s="23"/>
      <c r="W24" s="23"/>
    </row>
    <row r="25" spans="1:23" s="18" customFormat="1" ht="12.75">
      <c r="A25" s="27" t="s">
        <v>221</v>
      </c>
      <c r="C25" s="22"/>
      <c r="D25" s="20"/>
      <c r="F25" s="22"/>
      <c r="G25" s="20"/>
      <c r="H25" s="23"/>
      <c r="K25" s="27"/>
      <c r="M25" s="22"/>
      <c r="P25" s="23"/>
      <c r="Q25" s="20"/>
      <c r="R25" s="23"/>
      <c r="S25" s="23"/>
      <c r="T25" s="20"/>
      <c r="U25" s="23"/>
      <c r="V25" s="23"/>
      <c r="W25" s="23"/>
    </row>
    <row r="26" spans="1:23" s="18" customFormat="1" ht="12.75">
      <c r="A26" s="27" t="s">
        <v>224</v>
      </c>
      <c r="C26" s="22"/>
      <c r="D26" s="20"/>
      <c r="F26" s="22"/>
      <c r="G26" s="20"/>
      <c r="H26" s="23"/>
      <c r="K26" s="27"/>
      <c r="M26" s="22"/>
      <c r="P26" s="23"/>
      <c r="Q26" s="20"/>
      <c r="R26" s="23"/>
      <c r="S26" s="23"/>
      <c r="T26" s="20"/>
      <c r="U26" s="23"/>
      <c r="V26" s="23"/>
      <c r="W26" s="23"/>
    </row>
    <row r="27" spans="1:23" s="18" customFormat="1" ht="12.75">
      <c r="A27" s="27"/>
      <c r="C27" s="22"/>
      <c r="D27" s="20"/>
      <c r="F27" s="22"/>
      <c r="G27" s="20"/>
      <c r="H27" s="23"/>
      <c r="K27" s="27"/>
      <c r="M27" s="22"/>
      <c r="P27" s="23"/>
      <c r="Q27" s="20"/>
      <c r="R27" s="23"/>
      <c r="S27" s="23"/>
      <c r="T27" s="20"/>
      <c r="U27" s="23"/>
      <c r="V27" s="23"/>
      <c r="W27" s="23"/>
    </row>
    <row r="28" spans="1:23" s="18" customFormat="1" ht="12.75">
      <c r="A28" s="27"/>
      <c r="C28" s="22"/>
      <c r="D28" s="20"/>
      <c r="F28" s="22"/>
      <c r="G28" s="20"/>
      <c r="H28" s="23"/>
      <c r="K28" s="27"/>
      <c r="M28" s="22"/>
      <c r="P28" s="23"/>
      <c r="Q28" s="20"/>
      <c r="R28" s="23"/>
      <c r="S28" s="23"/>
      <c r="T28" s="20"/>
      <c r="U28" s="23"/>
      <c r="V28" s="23"/>
      <c r="W28" s="23"/>
    </row>
    <row r="29" spans="1:23" s="18" customFormat="1" ht="12.75">
      <c r="A29" s="27"/>
      <c r="C29" s="22"/>
      <c r="D29" s="20"/>
      <c r="F29" s="22"/>
      <c r="G29" s="20"/>
      <c r="H29" s="23"/>
      <c r="K29" s="27"/>
      <c r="M29" s="22"/>
      <c r="P29" s="23"/>
      <c r="Q29" s="20"/>
      <c r="R29" s="23"/>
      <c r="S29" s="23"/>
      <c r="T29" s="20"/>
      <c r="U29" s="23"/>
      <c r="V29" s="23"/>
      <c r="W29" s="23"/>
    </row>
    <row r="31" spans="1:23" s="18" customFormat="1" ht="12.75">
      <c r="A31" s="27"/>
      <c r="C31" s="22"/>
      <c r="D31" s="20"/>
      <c r="F31" s="22"/>
      <c r="G31" s="20"/>
      <c r="H31" s="23"/>
      <c r="K31" s="27"/>
      <c r="M31" s="22"/>
      <c r="P31" s="23"/>
      <c r="Q31" s="20"/>
      <c r="R31" s="23"/>
      <c r="S31" s="23"/>
      <c r="T31" s="20"/>
      <c r="U31" s="23"/>
      <c r="V31" s="23"/>
      <c r="W31" s="23"/>
    </row>
    <row r="32" spans="1:23" s="18" customFormat="1" ht="12.75">
      <c r="A32" s="27"/>
      <c r="C32" s="22"/>
      <c r="D32" s="20"/>
      <c r="F32" s="22"/>
      <c r="G32" s="20"/>
      <c r="H32" s="23"/>
      <c r="K32" s="27"/>
      <c r="M32" s="22"/>
      <c r="P32" s="23"/>
      <c r="Q32" s="20"/>
      <c r="R32" s="23"/>
      <c r="S32" s="23"/>
      <c r="T32" s="20"/>
      <c r="U32" s="23"/>
      <c r="V32" s="23"/>
      <c r="W32" s="23"/>
    </row>
    <row r="33" spans="1:23" s="18" customFormat="1" ht="12.75">
      <c r="A33" s="27"/>
      <c r="C33" s="22"/>
      <c r="D33" s="20"/>
      <c r="F33" s="22"/>
      <c r="G33" s="20"/>
      <c r="H33" s="23"/>
      <c r="K33" s="27"/>
      <c r="M33" s="22"/>
      <c r="P33" s="23"/>
      <c r="Q33" s="20"/>
      <c r="R33" s="23"/>
      <c r="S33" s="23"/>
      <c r="T33" s="20"/>
      <c r="U33" s="23"/>
      <c r="V33" s="23"/>
      <c r="W33" s="23"/>
    </row>
    <row r="34" spans="1:23" s="18" customFormat="1" ht="12.75">
      <c r="A34" s="27"/>
      <c r="C34" s="22"/>
      <c r="D34" s="20"/>
      <c r="F34" s="22"/>
      <c r="G34" s="20"/>
      <c r="H34" s="23"/>
      <c r="K34" s="27"/>
      <c r="M34" s="22"/>
      <c r="P34" s="23"/>
      <c r="Q34" s="20"/>
      <c r="R34" s="23"/>
      <c r="S34" s="23"/>
      <c r="T34" s="20"/>
      <c r="U34" s="23"/>
      <c r="V34" s="23"/>
      <c r="W34" s="23"/>
    </row>
    <row r="35" spans="1:23" s="18" customFormat="1" ht="12.75">
      <c r="A35" s="27"/>
      <c r="C35" s="22"/>
      <c r="D35" s="20"/>
      <c r="F35" s="22"/>
      <c r="G35" s="20"/>
      <c r="H35" s="23"/>
      <c r="K35" s="27"/>
      <c r="M35" s="22"/>
      <c r="P35" s="23"/>
      <c r="Q35" s="20"/>
      <c r="R35" s="23"/>
      <c r="S35" s="23"/>
      <c r="T35" s="20"/>
      <c r="U35" s="23"/>
      <c r="V35" s="23"/>
      <c r="W35" s="23"/>
    </row>
    <row r="36" spans="1:23" s="18" customFormat="1" ht="12.75">
      <c r="A36" s="27"/>
      <c r="C36" s="22"/>
      <c r="D36" s="20"/>
      <c r="F36" s="22"/>
      <c r="G36" s="20"/>
      <c r="H36" s="23"/>
      <c r="K36" s="27"/>
      <c r="M36" s="22"/>
      <c r="P36" s="23"/>
      <c r="Q36" s="20"/>
      <c r="R36" s="23"/>
      <c r="S36" s="23"/>
      <c r="T36" s="20"/>
      <c r="U36" s="23"/>
      <c r="V36" s="23"/>
      <c r="W36" s="23"/>
    </row>
    <row r="37" spans="1:23" s="18" customFormat="1" ht="12.75">
      <c r="A37" s="27"/>
      <c r="C37" s="22"/>
      <c r="D37" s="20"/>
      <c r="F37" s="22"/>
      <c r="G37" s="20"/>
      <c r="H37" s="23"/>
      <c r="K37" s="27"/>
      <c r="M37" s="22"/>
      <c r="P37" s="23"/>
      <c r="Q37" s="20"/>
      <c r="R37" s="23"/>
      <c r="S37" s="23"/>
      <c r="T37" s="20"/>
      <c r="U37" s="23"/>
      <c r="V37" s="23"/>
      <c r="W37" s="23"/>
    </row>
    <row r="38" spans="1:23" s="18" customFormat="1" ht="12.75">
      <c r="A38" s="27"/>
      <c r="C38" s="22"/>
      <c r="D38" s="20"/>
      <c r="F38" s="22"/>
      <c r="G38" s="20"/>
      <c r="H38" s="23"/>
      <c r="K38" s="27"/>
      <c r="M38" s="22"/>
      <c r="P38" s="23"/>
      <c r="Q38" s="20"/>
      <c r="R38" s="23"/>
      <c r="S38" s="23"/>
      <c r="T38" s="20"/>
      <c r="U38" s="23"/>
      <c r="V38" s="23"/>
      <c r="W38" s="23"/>
    </row>
    <row r="39" spans="1:23" s="18" customFormat="1" ht="12.75">
      <c r="A39" s="27"/>
      <c r="C39" s="22"/>
      <c r="D39" s="20"/>
      <c r="F39" s="22"/>
      <c r="G39" s="20"/>
      <c r="H39" s="23"/>
      <c r="K39" s="27"/>
      <c r="M39" s="22"/>
      <c r="P39" s="23"/>
      <c r="Q39" s="20"/>
      <c r="R39" s="23"/>
      <c r="S39" s="23"/>
      <c r="T39" s="20"/>
      <c r="U39" s="23"/>
      <c r="V39" s="23"/>
      <c r="W39" s="23"/>
    </row>
    <row r="40" spans="1:23" s="18" customFormat="1" ht="12.75">
      <c r="A40" s="27"/>
      <c r="C40" s="22"/>
      <c r="D40" s="20"/>
      <c r="F40" s="22"/>
      <c r="G40" s="20"/>
      <c r="H40" s="23"/>
      <c r="K40" s="27"/>
      <c r="M40" s="22"/>
      <c r="P40" s="23"/>
      <c r="Q40" s="20"/>
      <c r="R40" s="23"/>
      <c r="S40" s="23"/>
      <c r="T40" s="20"/>
      <c r="U40" s="23"/>
      <c r="V40" s="23"/>
      <c r="W40" s="23"/>
    </row>
    <row r="41" spans="1:23" s="18" customFormat="1" ht="12.75">
      <c r="A41" s="27"/>
      <c r="C41" s="22"/>
      <c r="D41" s="20"/>
      <c r="F41" s="22"/>
      <c r="G41" s="20"/>
      <c r="H41" s="23"/>
      <c r="K41" s="27"/>
      <c r="M41" s="22"/>
      <c r="P41" s="23"/>
      <c r="Q41" s="20"/>
      <c r="R41" s="23"/>
      <c r="S41" s="23"/>
      <c r="T41" s="20"/>
      <c r="U41" s="23"/>
      <c r="V41" s="23"/>
      <c r="W41" s="23"/>
    </row>
    <row r="42" spans="1:23" s="18" customFormat="1" ht="12.75">
      <c r="A42" s="27"/>
      <c r="C42" s="22"/>
      <c r="D42" s="20"/>
      <c r="F42" s="22"/>
      <c r="G42" s="20"/>
      <c r="H42" s="23"/>
      <c r="K42" s="27"/>
      <c r="M42" s="22"/>
      <c r="P42" s="23"/>
      <c r="Q42" s="20"/>
      <c r="R42" s="23"/>
      <c r="S42" s="23"/>
      <c r="T42" s="20"/>
      <c r="U42" s="23"/>
      <c r="V42" s="23"/>
      <c r="W42" s="23"/>
    </row>
    <row r="43" spans="1:23" s="18" customFormat="1" ht="12.75">
      <c r="A43" s="27"/>
      <c r="C43" s="22"/>
      <c r="D43" s="20"/>
      <c r="F43" s="22"/>
      <c r="G43" s="20"/>
      <c r="H43" s="23"/>
      <c r="K43" s="27"/>
      <c r="M43" s="22"/>
      <c r="P43" s="23"/>
      <c r="Q43" s="20"/>
      <c r="R43" s="23"/>
      <c r="S43" s="23"/>
      <c r="T43" s="20"/>
      <c r="U43" s="23"/>
      <c r="V43" s="23"/>
      <c r="W43" s="23"/>
    </row>
    <row r="44" spans="1:23" s="18" customFormat="1" ht="12.75">
      <c r="A44" s="27"/>
      <c r="C44" s="22"/>
      <c r="D44" s="20"/>
      <c r="F44" s="22"/>
      <c r="G44" s="20"/>
      <c r="H44" s="23"/>
      <c r="K44" s="27"/>
      <c r="M44" s="22"/>
      <c r="P44" s="23"/>
      <c r="Q44" s="20"/>
      <c r="R44" s="23"/>
      <c r="S44" s="23"/>
      <c r="T44" s="20"/>
      <c r="U44" s="23"/>
      <c r="V44" s="23"/>
      <c r="W44" s="23"/>
    </row>
    <row r="45" spans="1:23" s="18" customFormat="1" ht="12.75">
      <c r="A45" s="27"/>
      <c r="C45" s="22"/>
      <c r="D45" s="20"/>
      <c r="F45" s="22"/>
      <c r="G45" s="20"/>
      <c r="H45" s="23"/>
      <c r="K45" s="27"/>
      <c r="M45" s="22"/>
      <c r="P45" s="23"/>
      <c r="Q45" s="20"/>
      <c r="R45" s="23"/>
      <c r="S45" s="23"/>
      <c r="T45" s="20"/>
      <c r="U45" s="23"/>
      <c r="V45" s="23"/>
      <c r="W45" s="23"/>
    </row>
    <row r="46" spans="1:23" s="18" customFormat="1" ht="12.75">
      <c r="A46" s="27"/>
      <c r="C46" s="22"/>
      <c r="D46" s="20"/>
      <c r="F46" s="22"/>
      <c r="G46" s="20"/>
      <c r="H46" s="23"/>
      <c r="K46" s="27"/>
      <c r="M46" s="22"/>
      <c r="P46" s="23"/>
      <c r="Q46" s="20"/>
      <c r="R46" s="23"/>
      <c r="S46" s="23"/>
      <c r="T46" s="20"/>
      <c r="U46" s="23"/>
      <c r="V46" s="23"/>
      <c r="W46" s="23"/>
    </row>
    <row r="47" spans="1:23" s="18" customFormat="1" ht="12.75">
      <c r="A47" s="27"/>
      <c r="C47" s="22"/>
      <c r="D47" s="20"/>
      <c r="F47" s="22"/>
      <c r="G47" s="20"/>
      <c r="H47" s="23"/>
      <c r="K47" s="27"/>
      <c r="M47" s="22"/>
      <c r="P47" s="23"/>
      <c r="Q47" s="20"/>
      <c r="R47" s="23"/>
      <c r="S47" s="23"/>
      <c r="T47" s="20"/>
      <c r="U47" s="23"/>
      <c r="V47" s="23"/>
      <c r="W47" s="23"/>
    </row>
    <row r="48" spans="1:23" s="18" customFormat="1" ht="12.75">
      <c r="A48" s="27"/>
      <c r="C48" s="22"/>
      <c r="D48" s="20"/>
      <c r="F48" s="22"/>
      <c r="G48" s="20"/>
      <c r="H48" s="23"/>
      <c r="K48" s="27"/>
      <c r="M48" s="22"/>
      <c r="P48" s="23"/>
      <c r="Q48" s="20"/>
      <c r="R48" s="23"/>
      <c r="S48" s="23"/>
      <c r="T48" s="20"/>
      <c r="U48" s="23"/>
      <c r="V48" s="23"/>
      <c r="W48" s="23"/>
    </row>
    <row r="49" spans="1:23" s="18" customFormat="1" ht="12.75">
      <c r="A49" s="27"/>
      <c r="C49" s="22"/>
      <c r="D49" s="20"/>
      <c r="F49" s="22"/>
      <c r="G49" s="20"/>
      <c r="H49" s="23"/>
      <c r="K49" s="27"/>
      <c r="M49" s="22"/>
      <c r="P49" s="23"/>
      <c r="Q49" s="20"/>
      <c r="R49" s="23"/>
      <c r="S49" s="23"/>
      <c r="T49" s="20"/>
      <c r="U49" s="23"/>
      <c r="V49" s="23"/>
      <c r="W49" s="23"/>
    </row>
    <row r="50" spans="1:23" s="18" customFormat="1" ht="12.75">
      <c r="A50" s="27"/>
      <c r="C50" s="22"/>
      <c r="D50" s="20"/>
      <c r="F50" s="22"/>
      <c r="G50" s="20"/>
      <c r="H50" s="23"/>
      <c r="K50" s="27"/>
      <c r="M50" s="22"/>
      <c r="P50" s="23"/>
      <c r="Q50" s="20"/>
      <c r="R50" s="23"/>
      <c r="S50" s="23"/>
      <c r="T50" s="20"/>
      <c r="U50" s="23"/>
      <c r="V50" s="23"/>
      <c r="W50" s="23"/>
    </row>
    <row r="51" spans="1:23" s="18" customFormat="1" ht="12.75">
      <c r="A51" s="27"/>
      <c r="C51" s="22"/>
      <c r="D51" s="20"/>
      <c r="F51" s="22"/>
      <c r="G51" s="20"/>
      <c r="H51" s="23"/>
      <c r="K51" s="27"/>
      <c r="M51" s="22"/>
      <c r="P51" s="23"/>
      <c r="Q51" s="20"/>
      <c r="R51" s="23"/>
      <c r="S51" s="23"/>
      <c r="T51" s="20"/>
      <c r="U51" s="23"/>
      <c r="V51" s="23"/>
      <c r="W51" s="23"/>
    </row>
    <row r="52" spans="1:23" s="18" customFormat="1" ht="12.75">
      <c r="A52" s="27"/>
      <c r="C52" s="22"/>
      <c r="D52" s="20"/>
      <c r="F52" s="22"/>
      <c r="G52" s="20"/>
      <c r="H52" s="23"/>
      <c r="K52" s="27"/>
      <c r="M52" s="22"/>
      <c r="P52" s="23"/>
      <c r="Q52" s="20"/>
      <c r="R52" s="23"/>
      <c r="S52" s="23"/>
      <c r="T52" s="20"/>
      <c r="U52" s="23"/>
      <c r="V52" s="23"/>
      <c r="W52" s="23"/>
    </row>
    <row r="53" spans="1:23" s="18" customFormat="1" ht="12.75">
      <c r="A53" s="27"/>
      <c r="C53" s="22"/>
      <c r="D53" s="20"/>
      <c r="F53" s="22"/>
      <c r="G53" s="20"/>
      <c r="H53" s="23"/>
      <c r="K53" s="27"/>
      <c r="M53" s="22"/>
      <c r="P53" s="23"/>
      <c r="Q53" s="20"/>
      <c r="R53" s="23"/>
      <c r="S53" s="23"/>
      <c r="T53" s="20"/>
      <c r="U53" s="23"/>
      <c r="V53" s="23"/>
      <c r="W53" s="23"/>
    </row>
    <row r="54" spans="1:23" s="18" customFormat="1" ht="12.75">
      <c r="A54" s="27"/>
      <c r="C54" s="22"/>
      <c r="D54" s="20"/>
      <c r="F54" s="22"/>
      <c r="G54" s="20"/>
      <c r="H54" s="23"/>
      <c r="K54" s="27"/>
      <c r="M54" s="22"/>
      <c r="P54" s="23"/>
      <c r="Q54" s="20"/>
      <c r="R54" s="23"/>
      <c r="S54" s="23"/>
      <c r="T54" s="20"/>
      <c r="U54" s="23"/>
      <c r="V54" s="23"/>
      <c r="W54" s="23"/>
    </row>
  </sheetData>
  <sheetProtection/>
  <hyperlinks>
    <hyperlink ref="I10" r:id="rId1" display="Boxscore"/>
    <hyperlink ref="I8" r:id="rId2" display="Boxscore"/>
    <hyperlink ref="I9" r:id="rId3" display="Boxscore"/>
    <hyperlink ref="I14" r:id="rId4" display="Boxscore"/>
    <hyperlink ref="I16" r:id="rId5" display="Boxscore"/>
    <hyperlink ref="I13" r:id="rId6" display="Boxscore"/>
    <hyperlink ref="I15" r:id="rId7" display="Boxscore"/>
    <hyperlink ref="S9" r:id="rId8" display="Boxscore"/>
    <hyperlink ref="S10" r:id="rId9" display="Boxscore"/>
    <hyperlink ref="S14" r:id="rId10" display="Boxscore"/>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2:X159"/>
  <sheetViews>
    <sheetView zoomScalePageLayoutView="0" workbookViewId="0" topLeftCell="A1">
      <selection activeCell="B2" sqref="B2:F2"/>
    </sheetView>
  </sheetViews>
  <sheetFormatPr defaultColWidth="9.140625" defaultRowHeight="12.75"/>
  <cols>
    <col min="1" max="1" width="9.57421875" style="3" customWidth="1"/>
    <col min="2" max="2" width="27.00390625" style="0" customWidth="1"/>
    <col min="3" max="4" width="6.8515625" style="0" customWidth="1"/>
    <col min="5" max="5" width="5.00390625" style="3" customWidth="1"/>
    <col min="6" max="6" width="6.00390625" style="0" bestFit="1" customWidth="1"/>
    <col min="7" max="7" width="4.28125" style="0" customWidth="1"/>
    <col min="8" max="8" width="3.00390625" style="3" bestFit="1" customWidth="1"/>
    <col min="9" max="9" width="5.57421875" style="0" bestFit="1" customWidth="1"/>
    <col min="10" max="25" width="5.8515625" style="0" customWidth="1"/>
  </cols>
  <sheetData>
    <row r="2" spans="2:8" ht="20.25">
      <c r="B2" s="30" t="s">
        <v>25</v>
      </c>
      <c r="C2" s="30"/>
      <c r="D2" s="30"/>
      <c r="E2" s="30"/>
      <c r="F2" s="30"/>
      <c r="H2" s="2"/>
    </row>
    <row r="3" spans="3:8" ht="12.75">
      <c r="C3" s="3"/>
      <c r="G3" s="9"/>
      <c r="H3" s="9"/>
    </row>
    <row r="4" spans="3:8" ht="12.75">
      <c r="C4" s="3"/>
      <c r="G4" s="9"/>
      <c r="H4" s="9"/>
    </row>
    <row r="5" spans="2:6" ht="12.75">
      <c r="B5" s="4" t="s">
        <v>1</v>
      </c>
      <c r="C5" s="5" t="s">
        <v>2</v>
      </c>
      <c r="D5" s="5" t="s">
        <v>3</v>
      </c>
      <c r="E5" s="5" t="s">
        <v>4</v>
      </c>
      <c r="F5" s="5" t="s">
        <v>5</v>
      </c>
    </row>
    <row r="6" ht="12.75">
      <c r="B6" s="15"/>
    </row>
    <row r="7" spans="1:6" ht="12.75">
      <c r="A7" s="3">
        <v>1</v>
      </c>
      <c r="B7" s="15" t="s">
        <v>144</v>
      </c>
      <c r="C7" s="3">
        <v>14</v>
      </c>
      <c r="D7" s="3">
        <v>3</v>
      </c>
      <c r="F7" s="7">
        <f aca="true" t="shared" si="0" ref="F7:F30">IF(C7+D7=0,"",(C7+E7/2)/(D7+C7+E7)*100)</f>
        <v>82.35294117647058</v>
      </c>
    </row>
    <row r="8" spans="1:6" ht="12.75">
      <c r="A8" s="14">
        <v>2</v>
      </c>
      <c r="B8" s="15" t="s">
        <v>143</v>
      </c>
      <c r="C8" s="3">
        <v>13</v>
      </c>
      <c r="D8" s="3">
        <v>4</v>
      </c>
      <c r="F8" s="7">
        <f t="shared" si="0"/>
        <v>76.47058823529412</v>
      </c>
    </row>
    <row r="9" spans="1:6" ht="12.75">
      <c r="A9" s="3">
        <v>3</v>
      </c>
      <c r="B9" s="15" t="s">
        <v>155</v>
      </c>
      <c r="C9" s="3">
        <v>13</v>
      </c>
      <c r="D9" s="3">
        <v>4</v>
      </c>
      <c r="F9" s="7">
        <f t="shared" si="0"/>
        <v>76.47058823529412</v>
      </c>
    </row>
    <row r="10" spans="1:6" ht="12.75">
      <c r="A10" s="3">
        <v>4</v>
      </c>
      <c r="B10" s="15" t="s">
        <v>186</v>
      </c>
      <c r="C10" s="3">
        <v>11</v>
      </c>
      <c r="D10" s="3">
        <v>6</v>
      </c>
      <c r="F10" s="7">
        <f t="shared" si="0"/>
        <v>64.70588235294117</v>
      </c>
    </row>
    <row r="11" spans="1:6" ht="12.75">
      <c r="A11" s="3">
        <v>5</v>
      </c>
      <c r="B11" s="15" t="s">
        <v>170</v>
      </c>
      <c r="C11" s="3">
        <v>11</v>
      </c>
      <c r="D11" s="3">
        <v>6</v>
      </c>
      <c r="F11" s="7">
        <f t="shared" si="0"/>
        <v>64.70588235294117</v>
      </c>
    </row>
    <row r="12" spans="1:6" ht="12.75">
      <c r="A12" s="14">
        <v>6</v>
      </c>
      <c r="B12" s="15" t="s">
        <v>158</v>
      </c>
      <c r="C12" s="3">
        <v>11</v>
      </c>
      <c r="D12" s="3">
        <v>6</v>
      </c>
      <c r="F12" s="7">
        <f t="shared" si="0"/>
        <v>64.70588235294117</v>
      </c>
    </row>
    <row r="13" spans="1:6" ht="12.75">
      <c r="A13" s="3">
        <v>7</v>
      </c>
      <c r="B13" s="15" t="s">
        <v>171</v>
      </c>
      <c r="C13" s="3">
        <v>10</v>
      </c>
      <c r="D13" s="3">
        <v>7</v>
      </c>
      <c r="F13" s="7">
        <f t="shared" si="0"/>
        <v>58.82352941176471</v>
      </c>
    </row>
    <row r="14" spans="1:6" ht="12.75">
      <c r="A14" s="3">
        <v>8</v>
      </c>
      <c r="B14" s="15" t="s">
        <v>157</v>
      </c>
      <c r="C14" s="3">
        <v>10</v>
      </c>
      <c r="D14" s="3">
        <v>7</v>
      </c>
      <c r="F14" s="7">
        <f t="shared" si="0"/>
        <v>58.82352941176471</v>
      </c>
    </row>
    <row r="15" spans="1:6" ht="12.75">
      <c r="A15" s="3">
        <v>9</v>
      </c>
      <c r="B15" s="15" t="s">
        <v>172</v>
      </c>
      <c r="C15" s="3">
        <v>9</v>
      </c>
      <c r="D15" s="3">
        <v>8</v>
      </c>
      <c r="F15" s="7">
        <f t="shared" si="0"/>
        <v>52.94117647058824</v>
      </c>
    </row>
    <row r="16" spans="1:6" ht="12.75">
      <c r="A16" s="3">
        <v>10</v>
      </c>
      <c r="B16" s="15" t="s">
        <v>178</v>
      </c>
      <c r="C16" s="3">
        <v>9</v>
      </c>
      <c r="D16" s="3">
        <v>8</v>
      </c>
      <c r="F16" s="7">
        <f t="shared" si="0"/>
        <v>52.94117647058824</v>
      </c>
    </row>
    <row r="17" spans="1:6" ht="12.75">
      <c r="A17" s="3">
        <v>11</v>
      </c>
      <c r="B17" s="15" t="s">
        <v>173</v>
      </c>
      <c r="C17" s="3">
        <v>9</v>
      </c>
      <c r="D17" s="3">
        <v>8</v>
      </c>
      <c r="F17" s="7">
        <f t="shared" si="0"/>
        <v>52.94117647058824</v>
      </c>
    </row>
    <row r="18" spans="1:6" ht="12.75">
      <c r="A18" s="3">
        <v>12</v>
      </c>
      <c r="B18" s="15" t="s">
        <v>21</v>
      </c>
      <c r="C18" s="3">
        <v>8</v>
      </c>
      <c r="D18" s="3">
        <v>9</v>
      </c>
      <c r="F18" s="7">
        <f t="shared" si="0"/>
        <v>47.05882352941176</v>
      </c>
    </row>
    <row r="19" spans="1:6" ht="12.75">
      <c r="A19" s="3">
        <v>13</v>
      </c>
      <c r="B19" s="15" t="s">
        <v>17</v>
      </c>
      <c r="C19" s="3">
        <v>8</v>
      </c>
      <c r="D19" s="3">
        <v>9</v>
      </c>
      <c r="F19" s="7">
        <f t="shared" si="0"/>
        <v>47.05882352941176</v>
      </c>
    </row>
    <row r="20" spans="1:6" ht="12.75">
      <c r="A20" s="3">
        <v>14</v>
      </c>
      <c r="B20" s="15" t="s">
        <v>20</v>
      </c>
      <c r="C20" s="3">
        <v>8</v>
      </c>
      <c r="D20" s="3">
        <v>9</v>
      </c>
      <c r="F20" s="7">
        <f t="shared" si="0"/>
        <v>47.05882352941176</v>
      </c>
    </row>
    <row r="21" spans="1:6" ht="12.75">
      <c r="A21" s="14">
        <v>15</v>
      </c>
      <c r="B21" s="15" t="s">
        <v>22</v>
      </c>
      <c r="C21" s="3">
        <v>8</v>
      </c>
      <c r="D21" s="3">
        <v>9</v>
      </c>
      <c r="F21" s="7">
        <f t="shared" si="0"/>
        <v>47.05882352941176</v>
      </c>
    </row>
    <row r="22" spans="1:6" ht="12.75">
      <c r="A22" s="14">
        <v>16</v>
      </c>
      <c r="B22" s="15" t="s">
        <v>19</v>
      </c>
      <c r="C22" s="3">
        <v>7</v>
      </c>
      <c r="D22" s="3">
        <v>10</v>
      </c>
      <c r="F22" s="7">
        <f t="shared" si="0"/>
        <v>41.17647058823529</v>
      </c>
    </row>
    <row r="23" spans="1:6" ht="12.75">
      <c r="A23" s="3">
        <v>17</v>
      </c>
      <c r="B23" s="15" t="s">
        <v>11</v>
      </c>
      <c r="C23" s="3">
        <v>7</v>
      </c>
      <c r="D23" s="3">
        <v>10</v>
      </c>
      <c r="F23" s="7">
        <f t="shared" si="0"/>
        <v>41.17647058823529</v>
      </c>
    </row>
    <row r="24" spans="1:6" ht="12.75">
      <c r="A24" s="3">
        <v>18</v>
      </c>
      <c r="B24" s="15" t="s">
        <v>46</v>
      </c>
      <c r="C24" s="3">
        <v>7</v>
      </c>
      <c r="D24" s="3">
        <v>10</v>
      </c>
      <c r="F24" s="7">
        <f t="shared" si="0"/>
        <v>41.17647058823529</v>
      </c>
    </row>
    <row r="25" spans="1:6" ht="12.75">
      <c r="A25" s="3">
        <v>19</v>
      </c>
      <c r="B25" s="15" t="s">
        <v>16</v>
      </c>
      <c r="C25" s="3">
        <v>6</v>
      </c>
      <c r="D25" s="3">
        <v>11</v>
      </c>
      <c r="F25" s="7">
        <f t="shared" si="0"/>
        <v>35.294117647058826</v>
      </c>
    </row>
    <row r="26" spans="1:6" ht="12.75">
      <c r="A26" s="14">
        <v>20</v>
      </c>
      <c r="B26" s="15" t="s">
        <v>24</v>
      </c>
      <c r="C26" s="3">
        <v>6</v>
      </c>
      <c r="D26" s="3">
        <v>11</v>
      </c>
      <c r="F26" s="7">
        <f t="shared" si="0"/>
        <v>35.294117647058826</v>
      </c>
    </row>
    <row r="27" spans="1:6" ht="12.75">
      <c r="A27" s="3">
        <v>21</v>
      </c>
      <c r="B27" s="15" t="s">
        <v>13</v>
      </c>
      <c r="C27" s="3">
        <v>6</v>
      </c>
      <c r="D27" s="3">
        <v>11</v>
      </c>
      <c r="F27" s="7">
        <f t="shared" si="0"/>
        <v>35.294117647058826</v>
      </c>
    </row>
    <row r="28" spans="1:6" ht="12.75">
      <c r="A28" s="3">
        <v>22</v>
      </c>
      <c r="B28" s="15" t="s">
        <v>12</v>
      </c>
      <c r="C28" s="3">
        <v>5</v>
      </c>
      <c r="D28" s="3">
        <v>12</v>
      </c>
      <c r="F28" s="7">
        <f t="shared" si="0"/>
        <v>29.411764705882355</v>
      </c>
    </row>
    <row r="29" spans="1:6" ht="12.75">
      <c r="A29" s="3">
        <v>23</v>
      </c>
      <c r="B29" s="15" t="s">
        <v>15</v>
      </c>
      <c r="C29" s="3">
        <v>4</v>
      </c>
      <c r="D29" s="3">
        <v>13</v>
      </c>
      <c r="F29" s="7">
        <f t="shared" si="0"/>
        <v>23.52941176470588</v>
      </c>
    </row>
    <row r="30" spans="1:6" ht="12.75">
      <c r="A30" s="16">
        <v>24</v>
      </c>
      <c r="B30" s="15" t="s">
        <v>23</v>
      </c>
      <c r="C30" s="3">
        <v>4</v>
      </c>
      <c r="D30" s="3">
        <v>13</v>
      </c>
      <c r="F30" s="7">
        <f t="shared" si="0"/>
        <v>23.52941176470588</v>
      </c>
    </row>
    <row r="31" spans="2:6" ht="12.75">
      <c r="B31" s="15"/>
      <c r="C31" s="3"/>
      <c r="D31" s="3"/>
      <c r="F31" s="7"/>
    </row>
    <row r="32" spans="3:6" ht="12.75">
      <c r="C32" s="3">
        <f>SUM(C7:C30)</f>
        <v>204</v>
      </c>
      <c r="D32" s="3">
        <f>SUM(D7:D30)</f>
        <v>204</v>
      </c>
      <c r="E32" s="3">
        <f>SUM(E24:E30)</f>
        <v>0</v>
      </c>
      <c r="F32" s="7"/>
    </row>
    <row r="33" spans="2:6" ht="12.75">
      <c r="B33" s="15"/>
      <c r="C33" s="3"/>
      <c r="D33" s="3"/>
      <c r="F33" s="7"/>
    </row>
    <row r="34" spans="2:6" ht="12.75">
      <c r="B34" s="15"/>
      <c r="C34" s="3"/>
      <c r="D34" s="3"/>
      <c r="F34" s="7"/>
    </row>
    <row r="35" spans="1:23" ht="12.75">
      <c r="A35" s="11" t="s">
        <v>14</v>
      </c>
      <c r="B35" s="11"/>
      <c r="S35" t="s">
        <v>41</v>
      </c>
      <c r="W35" t="s">
        <v>58</v>
      </c>
    </row>
    <row r="36" spans="19:24" ht="12.75">
      <c r="S36" t="s">
        <v>191</v>
      </c>
      <c r="T36" t="s">
        <v>192</v>
      </c>
      <c r="W36" t="s">
        <v>191</v>
      </c>
      <c r="X36" t="s">
        <v>192</v>
      </c>
    </row>
    <row r="37" spans="1:24" ht="12.75">
      <c r="A37" s="1" t="s">
        <v>141</v>
      </c>
      <c r="R37" t="s">
        <v>75</v>
      </c>
      <c r="S37">
        <v>13</v>
      </c>
      <c r="T37">
        <v>4</v>
      </c>
      <c r="V37" t="s">
        <v>35</v>
      </c>
      <c r="W37">
        <v>9</v>
      </c>
      <c r="X37">
        <v>8</v>
      </c>
    </row>
    <row r="38" spans="1:24" ht="12.75">
      <c r="A38" s="1" t="s">
        <v>142</v>
      </c>
      <c r="R38" t="s">
        <v>30</v>
      </c>
      <c r="S38">
        <v>4</v>
      </c>
      <c r="T38">
        <v>13</v>
      </c>
      <c r="V38" t="s">
        <v>78</v>
      </c>
      <c r="W38">
        <v>6</v>
      </c>
      <c r="X38">
        <v>11</v>
      </c>
    </row>
    <row r="39" spans="18:24" ht="12.75">
      <c r="R39" s="15" t="s">
        <v>26</v>
      </c>
      <c r="S39" s="15">
        <v>9</v>
      </c>
      <c r="T39">
        <v>8</v>
      </c>
      <c r="V39" t="s">
        <v>57</v>
      </c>
      <c r="W39">
        <v>6</v>
      </c>
      <c r="X39">
        <v>11</v>
      </c>
    </row>
    <row r="40" spans="1:24" ht="12.75">
      <c r="A40" t="s">
        <v>7</v>
      </c>
      <c r="R40" s="15" t="s">
        <v>40</v>
      </c>
      <c r="S40" s="15">
        <v>8</v>
      </c>
      <c r="T40">
        <v>9</v>
      </c>
      <c r="V40" t="s">
        <v>62</v>
      </c>
      <c r="W40">
        <v>9</v>
      </c>
      <c r="X40">
        <v>8</v>
      </c>
    </row>
    <row r="41" spans="1:24" ht="12.75">
      <c r="A41" t="s">
        <v>8</v>
      </c>
      <c r="R41" s="15" t="s">
        <v>64</v>
      </c>
      <c r="S41" s="15">
        <v>8</v>
      </c>
      <c r="T41">
        <v>9</v>
      </c>
      <c r="V41" t="s">
        <v>53</v>
      </c>
      <c r="W41">
        <v>5</v>
      </c>
      <c r="X41">
        <v>12</v>
      </c>
    </row>
    <row r="42" spans="1:24" ht="12.75">
      <c r="A42" t="s">
        <v>9</v>
      </c>
      <c r="R42" s="15" t="s">
        <v>28</v>
      </c>
      <c r="S42" s="15">
        <v>7</v>
      </c>
      <c r="T42">
        <v>10</v>
      </c>
      <c r="V42" t="s">
        <v>52</v>
      </c>
      <c r="W42">
        <v>13</v>
      </c>
      <c r="X42">
        <v>4</v>
      </c>
    </row>
    <row r="43" spans="1:24" ht="12.75">
      <c r="A43" t="s">
        <v>10</v>
      </c>
      <c r="R43" s="15" t="s">
        <v>59</v>
      </c>
      <c r="S43" s="15">
        <v>11</v>
      </c>
      <c r="T43">
        <v>6</v>
      </c>
      <c r="V43" t="s">
        <v>64</v>
      </c>
      <c r="W43">
        <v>8</v>
      </c>
      <c r="X43">
        <v>9</v>
      </c>
    </row>
    <row r="44" spans="1:24" ht="12.75">
      <c r="A44" s="1"/>
      <c r="R44" s="15" t="s">
        <v>35</v>
      </c>
      <c r="S44" s="15">
        <v>9</v>
      </c>
      <c r="T44">
        <v>8</v>
      </c>
      <c r="V44" t="s">
        <v>59</v>
      </c>
      <c r="W44">
        <v>11</v>
      </c>
      <c r="X44">
        <v>6</v>
      </c>
    </row>
    <row r="45" spans="1:24" ht="12.75">
      <c r="A45" s="13"/>
      <c r="R45" s="15" t="s">
        <v>78</v>
      </c>
      <c r="S45" s="15">
        <v>6</v>
      </c>
      <c r="T45">
        <v>11</v>
      </c>
      <c r="V45" t="s">
        <v>26</v>
      </c>
      <c r="W45">
        <v>9</v>
      </c>
      <c r="X45">
        <v>8</v>
      </c>
    </row>
    <row r="46" spans="1:24" ht="12.75">
      <c r="A46" s="17" t="s">
        <v>161</v>
      </c>
      <c r="R46" s="15" t="s">
        <v>72</v>
      </c>
      <c r="S46" s="15">
        <v>6</v>
      </c>
      <c r="T46">
        <v>11</v>
      </c>
      <c r="V46" t="s">
        <v>42</v>
      </c>
      <c r="W46">
        <v>8</v>
      </c>
      <c r="X46">
        <v>9</v>
      </c>
    </row>
    <row r="47" spans="1:24" ht="12.75">
      <c r="A47" s="13" t="s">
        <v>164</v>
      </c>
      <c r="R47" s="15" t="s">
        <v>62</v>
      </c>
      <c r="S47" s="15">
        <v>9</v>
      </c>
      <c r="T47">
        <v>8</v>
      </c>
      <c r="V47" t="s">
        <v>37</v>
      </c>
      <c r="W47">
        <v>11</v>
      </c>
      <c r="X47">
        <v>6</v>
      </c>
    </row>
    <row r="48" spans="1:24" ht="12.75">
      <c r="A48" s="13" t="s">
        <v>165</v>
      </c>
      <c r="R48" s="15" t="s">
        <v>43</v>
      </c>
      <c r="S48" s="15">
        <v>7</v>
      </c>
      <c r="T48">
        <v>10</v>
      </c>
      <c r="V48" t="s">
        <v>63</v>
      </c>
      <c r="W48">
        <v>8</v>
      </c>
      <c r="X48">
        <v>9</v>
      </c>
    </row>
    <row r="49" spans="1:24" ht="12.75">
      <c r="A49" s="13" t="s">
        <v>177</v>
      </c>
      <c r="R49" s="15" t="s">
        <v>27</v>
      </c>
      <c r="S49" s="15">
        <v>7</v>
      </c>
      <c r="T49">
        <v>10</v>
      </c>
      <c r="V49" t="s">
        <v>28</v>
      </c>
      <c r="W49">
        <v>7</v>
      </c>
      <c r="X49">
        <v>10</v>
      </c>
    </row>
    <row r="50" spans="1:24" ht="12.75">
      <c r="A50" s="13" t="s">
        <v>176</v>
      </c>
      <c r="R50" s="15" t="s">
        <v>53</v>
      </c>
      <c r="S50" s="15">
        <v>5</v>
      </c>
      <c r="T50">
        <v>12</v>
      </c>
      <c r="V50" t="s">
        <v>30</v>
      </c>
      <c r="W50">
        <v>4</v>
      </c>
      <c r="X50">
        <v>13</v>
      </c>
    </row>
    <row r="51" spans="1:24" ht="12.75">
      <c r="A51" s="13" t="s">
        <v>194</v>
      </c>
      <c r="R51" s="15" t="s">
        <v>42</v>
      </c>
      <c r="S51" s="15">
        <v>8</v>
      </c>
      <c r="T51">
        <v>9</v>
      </c>
      <c r="V51" t="s">
        <v>40</v>
      </c>
      <c r="W51">
        <v>8</v>
      </c>
      <c r="X51">
        <v>9</v>
      </c>
    </row>
    <row r="52" spans="1:24" ht="12.75">
      <c r="A52" s="13" t="s">
        <v>189</v>
      </c>
      <c r="R52" s="15" t="s">
        <v>29</v>
      </c>
      <c r="S52" s="15">
        <v>11</v>
      </c>
      <c r="T52">
        <v>6</v>
      </c>
      <c r="V52" t="s">
        <v>49</v>
      </c>
      <c r="W52">
        <v>14</v>
      </c>
      <c r="X52">
        <v>3</v>
      </c>
    </row>
    <row r="53" spans="1:24" ht="12.75">
      <c r="A53" s="13" t="s">
        <v>193</v>
      </c>
      <c r="R53" s="15" t="s">
        <v>33</v>
      </c>
      <c r="S53" s="15">
        <v>4</v>
      </c>
      <c r="T53">
        <v>13</v>
      </c>
      <c r="V53" t="s">
        <v>72</v>
      </c>
      <c r="W53">
        <v>6</v>
      </c>
      <c r="X53">
        <v>11</v>
      </c>
    </row>
    <row r="54" spans="1:24" ht="12.75">
      <c r="A54" s="13" t="s">
        <v>196</v>
      </c>
      <c r="S54">
        <f>SUM(S37:S53)</f>
        <v>132</v>
      </c>
      <c r="T54">
        <f>SUM(T37:T53)</f>
        <v>157</v>
      </c>
      <c r="W54">
        <f>SUM(W37:W53)</f>
        <v>142</v>
      </c>
      <c r="X54">
        <f>SUM(X37:X53)</f>
        <v>147</v>
      </c>
    </row>
    <row r="55" ht="12.75">
      <c r="A55" s="13" t="s">
        <v>190</v>
      </c>
    </row>
    <row r="56" spans="1:23" ht="12.75">
      <c r="A56" s="13" t="s">
        <v>195</v>
      </c>
      <c r="S56" t="s">
        <v>62</v>
      </c>
      <c r="W56" t="s">
        <v>35</v>
      </c>
    </row>
    <row r="57" spans="1:24" ht="12.75">
      <c r="A57" s="1"/>
      <c r="S57" t="s">
        <v>191</v>
      </c>
      <c r="T57" t="s">
        <v>192</v>
      </c>
      <c r="W57" t="s">
        <v>191</v>
      </c>
      <c r="X57" t="s">
        <v>192</v>
      </c>
    </row>
    <row r="58" spans="1:24" ht="12.75">
      <c r="A58" s="13"/>
      <c r="R58" t="s">
        <v>37</v>
      </c>
      <c r="S58">
        <v>11</v>
      </c>
      <c r="T58">
        <v>6</v>
      </c>
      <c r="V58" t="s">
        <v>58</v>
      </c>
      <c r="W58">
        <v>10</v>
      </c>
      <c r="X58">
        <v>7</v>
      </c>
    </row>
    <row r="59" spans="1:24" ht="12.75">
      <c r="A59" s="17" t="s">
        <v>162</v>
      </c>
      <c r="R59" t="s">
        <v>75</v>
      </c>
      <c r="S59">
        <v>13</v>
      </c>
      <c r="T59">
        <v>4</v>
      </c>
      <c r="V59" t="s">
        <v>27</v>
      </c>
      <c r="W59">
        <v>7</v>
      </c>
      <c r="X59">
        <v>10</v>
      </c>
    </row>
    <row r="60" spans="1:24" ht="12.75">
      <c r="A60" s="17" t="s">
        <v>163</v>
      </c>
      <c r="R60" s="15" t="s">
        <v>59</v>
      </c>
      <c r="S60" s="15">
        <v>11</v>
      </c>
      <c r="T60">
        <v>6</v>
      </c>
      <c r="V60" s="15" t="s">
        <v>28</v>
      </c>
      <c r="W60" s="15">
        <v>7</v>
      </c>
      <c r="X60" s="15">
        <v>10</v>
      </c>
    </row>
    <row r="61" spans="1:24" ht="12.75">
      <c r="A61" s="13" t="s">
        <v>222</v>
      </c>
      <c r="R61" s="15" t="s">
        <v>58</v>
      </c>
      <c r="S61" s="15">
        <v>10</v>
      </c>
      <c r="T61">
        <v>7</v>
      </c>
      <c r="V61" s="15" t="s">
        <v>37</v>
      </c>
      <c r="W61" s="15">
        <v>11</v>
      </c>
      <c r="X61" s="15">
        <v>6</v>
      </c>
    </row>
    <row r="62" spans="1:24" ht="12.75">
      <c r="A62" s="13" t="s">
        <v>219</v>
      </c>
      <c r="R62" s="15" t="s">
        <v>28</v>
      </c>
      <c r="S62" s="15">
        <v>7</v>
      </c>
      <c r="T62">
        <v>10</v>
      </c>
      <c r="V62" s="15" t="s">
        <v>33</v>
      </c>
      <c r="W62" s="15">
        <v>4</v>
      </c>
      <c r="X62" s="15">
        <v>13</v>
      </c>
    </row>
    <row r="63" spans="1:24" ht="12.75">
      <c r="A63" s="13" t="s">
        <v>218</v>
      </c>
      <c r="R63" s="15" t="s">
        <v>33</v>
      </c>
      <c r="S63" s="15">
        <v>4</v>
      </c>
      <c r="T63">
        <v>13</v>
      </c>
      <c r="V63" s="15" t="s">
        <v>43</v>
      </c>
      <c r="W63" s="15">
        <v>7</v>
      </c>
      <c r="X63" s="15">
        <v>10</v>
      </c>
    </row>
    <row r="64" spans="1:24" ht="12.75">
      <c r="A64" s="13" t="s">
        <v>190</v>
      </c>
      <c r="R64" s="15" t="s">
        <v>42</v>
      </c>
      <c r="S64" s="15">
        <v>8</v>
      </c>
      <c r="T64">
        <v>9</v>
      </c>
      <c r="V64" s="15" t="s">
        <v>63</v>
      </c>
      <c r="W64" s="15">
        <v>8</v>
      </c>
      <c r="X64" s="15">
        <v>9</v>
      </c>
    </row>
    <row r="65" spans="1:24" ht="12.75">
      <c r="A65" s="13" t="s">
        <v>195</v>
      </c>
      <c r="R65" s="15" t="s">
        <v>64</v>
      </c>
      <c r="S65" s="15">
        <v>8</v>
      </c>
      <c r="T65">
        <v>9</v>
      </c>
      <c r="V65" s="15" t="s">
        <v>41</v>
      </c>
      <c r="W65" s="15">
        <v>10</v>
      </c>
      <c r="X65" s="15">
        <v>7</v>
      </c>
    </row>
    <row r="66" spans="1:24" ht="12.75">
      <c r="A66" s="13" t="s">
        <v>199</v>
      </c>
      <c r="R66" s="15" t="s">
        <v>53</v>
      </c>
      <c r="S66" s="15">
        <v>5</v>
      </c>
      <c r="T66">
        <v>12</v>
      </c>
      <c r="V66" s="15" t="s">
        <v>64</v>
      </c>
      <c r="W66" s="15">
        <v>8</v>
      </c>
      <c r="X66" s="15">
        <v>9</v>
      </c>
    </row>
    <row r="67" spans="1:24" ht="12.75">
      <c r="A67" s="13" t="s">
        <v>197</v>
      </c>
      <c r="R67" s="15" t="s">
        <v>29</v>
      </c>
      <c r="S67" s="15">
        <v>11</v>
      </c>
      <c r="T67">
        <v>6</v>
      </c>
      <c r="V67" s="15" t="s">
        <v>30</v>
      </c>
      <c r="W67" s="15">
        <v>4</v>
      </c>
      <c r="X67" s="15">
        <v>13</v>
      </c>
    </row>
    <row r="68" spans="1:24" ht="12.75">
      <c r="A68" s="13" t="s">
        <v>198</v>
      </c>
      <c r="R68" s="15" t="s">
        <v>41</v>
      </c>
      <c r="S68" s="15">
        <v>10</v>
      </c>
      <c r="T68">
        <v>7</v>
      </c>
      <c r="V68" s="15" t="s">
        <v>59</v>
      </c>
      <c r="W68" s="15">
        <v>11</v>
      </c>
      <c r="X68" s="15">
        <v>6</v>
      </c>
    </row>
    <row r="69" spans="1:24" ht="12.75">
      <c r="A69" s="13" t="s">
        <v>202</v>
      </c>
      <c r="R69" s="15" t="s">
        <v>40</v>
      </c>
      <c r="S69" s="15">
        <v>8</v>
      </c>
      <c r="T69">
        <v>9</v>
      </c>
      <c r="V69" s="15" t="s">
        <v>29</v>
      </c>
      <c r="W69" s="15">
        <v>11</v>
      </c>
      <c r="X69" s="15">
        <v>6</v>
      </c>
    </row>
    <row r="70" spans="1:24" ht="12.75">
      <c r="A70" s="13" t="s">
        <v>200</v>
      </c>
      <c r="R70" s="15" t="s">
        <v>49</v>
      </c>
      <c r="S70" s="15">
        <v>14</v>
      </c>
      <c r="T70">
        <v>3</v>
      </c>
      <c r="V70" s="15" t="s">
        <v>75</v>
      </c>
      <c r="W70" s="15">
        <v>13</v>
      </c>
      <c r="X70" s="15">
        <v>4</v>
      </c>
    </row>
    <row r="71" spans="1:24" ht="12.75">
      <c r="A71" s="13" t="s">
        <v>201</v>
      </c>
      <c r="R71" s="15" t="s">
        <v>63</v>
      </c>
      <c r="S71" s="15">
        <v>8</v>
      </c>
      <c r="T71">
        <v>9</v>
      </c>
      <c r="V71" s="15" t="s">
        <v>57</v>
      </c>
      <c r="W71" s="15">
        <v>6</v>
      </c>
      <c r="X71" s="15">
        <v>11</v>
      </c>
    </row>
    <row r="72" spans="1:24" ht="12.75">
      <c r="A72" s="13" t="s">
        <v>205</v>
      </c>
      <c r="R72" s="15" t="s">
        <v>57</v>
      </c>
      <c r="S72" s="15">
        <v>6</v>
      </c>
      <c r="T72">
        <v>11</v>
      </c>
      <c r="V72" s="15" t="s">
        <v>53</v>
      </c>
      <c r="W72" s="15">
        <v>5</v>
      </c>
      <c r="X72" s="15">
        <v>12</v>
      </c>
    </row>
    <row r="73" spans="1:24" ht="12.75">
      <c r="A73" s="13" t="s">
        <v>203</v>
      </c>
      <c r="R73" s="15" t="s">
        <v>35</v>
      </c>
      <c r="S73" s="15">
        <v>9</v>
      </c>
      <c r="T73">
        <v>8</v>
      </c>
      <c r="V73" s="15" t="s">
        <v>62</v>
      </c>
      <c r="W73" s="15">
        <v>9</v>
      </c>
      <c r="X73" s="15">
        <v>8</v>
      </c>
    </row>
    <row r="74" spans="1:24" ht="12.75">
      <c r="A74" s="13" t="s">
        <v>204</v>
      </c>
      <c r="R74" s="15" t="s">
        <v>52</v>
      </c>
      <c r="S74" s="15">
        <v>13</v>
      </c>
      <c r="T74">
        <v>4</v>
      </c>
      <c r="V74" s="15" t="s">
        <v>49</v>
      </c>
      <c r="W74">
        <v>14</v>
      </c>
      <c r="X74">
        <v>3</v>
      </c>
    </row>
    <row r="75" spans="1:24" ht="12.75">
      <c r="A75" s="13" t="s">
        <v>207</v>
      </c>
      <c r="S75">
        <f>SUM(S58:S74)</f>
        <v>156</v>
      </c>
      <c r="T75">
        <f>SUM(T58:T74)</f>
        <v>133</v>
      </c>
      <c r="W75">
        <f>SUM(W58:W74)</f>
        <v>145</v>
      </c>
      <c r="X75">
        <f>SUM(X58:X74)</f>
        <v>144</v>
      </c>
    </row>
    <row r="76" ht="12.75">
      <c r="A76" s="13" t="s">
        <v>206</v>
      </c>
    </row>
    <row r="77" spans="19:23" ht="12.75">
      <c r="S77" t="s">
        <v>26</v>
      </c>
      <c r="W77" t="s">
        <v>42</v>
      </c>
    </row>
    <row r="78" spans="19:24" ht="12.75">
      <c r="S78" t="s">
        <v>191</v>
      </c>
      <c r="T78" t="s">
        <v>192</v>
      </c>
      <c r="W78" t="s">
        <v>191</v>
      </c>
      <c r="X78" t="s">
        <v>192</v>
      </c>
    </row>
    <row r="79" spans="18:24" ht="12.75">
      <c r="R79" t="s">
        <v>63</v>
      </c>
      <c r="S79">
        <v>8</v>
      </c>
      <c r="T79">
        <v>9</v>
      </c>
      <c r="V79" t="s">
        <v>49</v>
      </c>
      <c r="W79">
        <v>14</v>
      </c>
      <c r="X79">
        <v>3</v>
      </c>
    </row>
    <row r="80" spans="18:24" ht="12.75">
      <c r="R80" t="s">
        <v>59</v>
      </c>
      <c r="S80">
        <v>11</v>
      </c>
      <c r="T80">
        <v>6</v>
      </c>
      <c r="V80" t="s">
        <v>28</v>
      </c>
      <c r="W80">
        <v>7</v>
      </c>
      <c r="X80">
        <v>10</v>
      </c>
    </row>
    <row r="81" spans="18:24" ht="12.75">
      <c r="R81" s="15" t="s">
        <v>41</v>
      </c>
      <c r="S81" s="15">
        <v>10</v>
      </c>
      <c r="T81">
        <v>7</v>
      </c>
      <c r="V81" s="15" t="s">
        <v>27</v>
      </c>
      <c r="W81" s="15">
        <v>7</v>
      </c>
      <c r="X81" s="15">
        <v>10</v>
      </c>
    </row>
    <row r="82" spans="18:24" ht="12.75">
      <c r="R82" s="15" t="s">
        <v>27</v>
      </c>
      <c r="S82" s="15">
        <v>7</v>
      </c>
      <c r="T82">
        <v>10</v>
      </c>
      <c r="V82" s="15" t="s">
        <v>43</v>
      </c>
      <c r="W82" s="15">
        <v>7</v>
      </c>
      <c r="X82" s="15">
        <v>10</v>
      </c>
    </row>
    <row r="83" spans="18:24" ht="12.75">
      <c r="R83" s="15" t="s">
        <v>37</v>
      </c>
      <c r="S83" s="15">
        <v>11</v>
      </c>
      <c r="T83">
        <v>6</v>
      </c>
      <c r="V83" s="15" t="s">
        <v>75</v>
      </c>
      <c r="W83" s="15">
        <v>13</v>
      </c>
      <c r="X83" s="15">
        <v>4</v>
      </c>
    </row>
    <row r="84" spans="18:24" ht="12.75">
      <c r="R84" s="15" t="s">
        <v>49</v>
      </c>
      <c r="S84" s="15">
        <v>14</v>
      </c>
      <c r="T84">
        <v>3</v>
      </c>
      <c r="V84" s="15" t="s">
        <v>29</v>
      </c>
      <c r="W84" s="15">
        <v>11</v>
      </c>
      <c r="X84" s="15">
        <v>6</v>
      </c>
    </row>
    <row r="85" spans="18:24" ht="12.75">
      <c r="R85" s="15" t="s">
        <v>72</v>
      </c>
      <c r="S85" s="15">
        <v>6</v>
      </c>
      <c r="T85">
        <v>11</v>
      </c>
      <c r="V85" s="15" t="s">
        <v>62</v>
      </c>
      <c r="W85" s="15">
        <v>9</v>
      </c>
      <c r="X85" s="15">
        <v>8</v>
      </c>
    </row>
    <row r="86" spans="18:24" ht="12.75">
      <c r="R86" s="15" t="s">
        <v>52</v>
      </c>
      <c r="S86" s="15">
        <v>13</v>
      </c>
      <c r="T86">
        <v>4</v>
      </c>
      <c r="V86" s="15" t="s">
        <v>57</v>
      </c>
      <c r="W86" s="15">
        <v>6</v>
      </c>
      <c r="X86" s="15">
        <v>11</v>
      </c>
    </row>
    <row r="87" spans="18:24" ht="12.75">
      <c r="R87" s="15" t="s">
        <v>58</v>
      </c>
      <c r="S87" s="15">
        <v>10</v>
      </c>
      <c r="T87">
        <v>7</v>
      </c>
      <c r="V87" s="15" t="s">
        <v>37</v>
      </c>
      <c r="W87" s="15">
        <v>11</v>
      </c>
      <c r="X87" s="15">
        <v>6</v>
      </c>
    </row>
    <row r="88" spans="18:24" ht="12.75">
      <c r="R88" s="15" t="s">
        <v>40</v>
      </c>
      <c r="S88" s="15">
        <v>8</v>
      </c>
      <c r="T88">
        <v>9</v>
      </c>
      <c r="V88" s="15" t="s">
        <v>58</v>
      </c>
      <c r="W88" s="15">
        <v>10</v>
      </c>
      <c r="X88" s="15">
        <v>7</v>
      </c>
    </row>
    <row r="89" spans="18:24" ht="12.75">
      <c r="R89" s="15" t="s">
        <v>33</v>
      </c>
      <c r="S89" s="15">
        <v>4</v>
      </c>
      <c r="T89">
        <v>13</v>
      </c>
      <c r="V89" s="15" t="s">
        <v>63</v>
      </c>
      <c r="W89" s="15">
        <v>8</v>
      </c>
      <c r="X89" s="15">
        <v>9</v>
      </c>
    </row>
    <row r="90" spans="18:24" ht="12.75">
      <c r="R90" s="15" t="s">
        <v>28</v>
      </c>
      <c r="S90" s="15">
        <v>7</v>
      </c>
      <c r="T90">
        <v>10</v>
      </c>
      <c r="V90" s="15" t="s">
        <v>52</v>
      </c>
      <c r="W90" s="15">
        <v>13</v>
      </c>
      <c r="X90" s="15">
        <v>4</v>
      </c>
    </row>
    <row r="91" spans="18:24" ht="12.75">
      <c r="R91" s="15" t="s">
        <v>57</v>
      </c>
      <c r="S91" s="15">
        <v>6</v>
      </c>
      <c r="T91">
        <v>11</v>
      </c>
      <c r="V91" s="15" t="s">
        <v>30</v>
      </c>
      <c r="W91" s="15">
        <v>4</v>
      </c>
      <c r="X91" s="15">
        <v>13</v>
      </c>
    </row>
    <row r="92" spans="18:24" ht="12.75">
      <c r="R92" s="15" t="s">
        <v>42</v>
      </c>
      <c r="S92" s="15">
        <v>8</v>
      </c>
      <c r="T92">
        <v>9</v>
      </c>
      <c r="V92" s="15" t="s">
        <v>26</v>
      </c>
      <c r="W92" s="15">
        <v>9</v>
      </c>
      <c r="X92" s="15">
        <v>8</v>
      </c>
    </row>
    <row r="93" spans="18:24" ht="12.75">
      <c r="R93" s="15" t="s">
        <v>64</v>
      </c>
      <c r="S93" s="15">
        <v>8</v>
      </c>
      <c r="T93">
        <v>9</v>
      </c>
      <c r="V93" s="15" t="s">
        <v>41</v>
      </c>
      <c r="W93" s="15">
        <v>10</v>
      </c>
      <c r="X93" s="15">
        <v>7</v>
      </c>
    </row>
    <row r="94" spans="18:24" ht="12.75">
      <c r="R94" s="15" t="s">
        <v>78</v>
      </c>
      <c r="S94" s="15">
        <v>6</v>
      </c>
      <c r="T94">
        <v>11</v>
      </c>
      <c r="V94" s="15" t="s">
        <v>72</v>
      </c>
      <c r="W94" s="15">
        <v>6</v>
      </c>
      <c r="X94" s="15">
        <v>11</v>
      </c>
    </row>
    <row r="95" spans="18:24" ht="12.75">
      <c r="R95" s="15" t="s">
        <v>29</v>
      </c>
      <c r="S95" s="15">
        <v>11</v>
      </c>
      <c r="T95">
        <v>6</v>
      </c>
      <c r="V95" s="15" t="s">
        <v>40</v>
      </c>
      <c r="W95" s="15">
        <v>8</v>
      </c>
      <c r="X95" s="15">
        <v>9</v>
      </c>
    </row>
    <row r="96" spans="19:24" ht="12.75">
      <c r="S96">
        <f>SUM(S79:S95)</f>
        <v>148</v>
      </c>
      <c r="T96">
        <f>SUM(T79:T95)</f>
        <v>141</v>
      </c>
      <c r="W96">
        <f>SUM(W79:W95)</f>
        <v>153</v>
      </c>
      <c r="X96">
        <f>SUM(X79:X95)</f>
        <v>136</v>
      </c>
    </row>
    <row r="98" spans="19:23" ht="12.75">
      <c r="S98" t="s">
        <v>64</v>
      </c>
      <c r="W98" t="s">
        <v>27</v>
      </c>
    </row>
    <row r="99" spans="19:24" ht="12.75">
      <c r="S99" t="s">
        <v>191</v>
      </c>
      <c r="T99" t="s">
        <v>192</v>
      </c>
      <c r="W99" t="s">
        <v>191</v>
      </c>
      <c r="X99" t="s">
        <v>192</v>
      </c>
    </row>
    <row r="100" spans="18:24" ht="12.75">
      <c r="R100" t="s">
        <v>57</v>
      </c>
      <c r="S100">
        <v>6</v>
      </c>
      <c r="T100">
        <v>11</v>
      </c>
      <c r="V100" t="s">
        <v>33</v>
      </c>
      <c r="W100">
        <v>4</v>
      </c>
      <c r="X100">
        <v>13</v>
      </c>
    </row>
    <row r="101" spans="18:24" ht="12.75">
      <c r="R101" t="s">
        <v>37</v>
      </c>
      <c r="S101">
        <v>11</v>
      </c>
      <c r="T101">
        <v>6</v>
      </c>
      <c r="V101" t="s">
        <v>35</v>
      </c>
      <c r="W101">
        <v>9</v>
      </c>
      <c r="X101">
        <v>8</v>
      </c>
    </row>
    <row r="102" spans="18:24" ht="12.75">
      <c r="R102" s="15" t="s">
        <v>63</v>
      </c>
      <c r="S102" s="15">
        <v>8</v>
      </c>
      <c r="T102">
        <v>9</v>
      </c>
      <c r="V102" s="15" t="s">
        <v>42</v>
      </c>
      <c r="W102" s="15">
        <v>8</v>
      </c>
      <c r="X102" s="15">
        <v>9</v>
      </c>
    </row>
    <row r="103" spans="18:24" ht="12.75">
      <c r="R103" s="15" t="s">
        <v>52</v>
      </c>
      <c r="S103" s="15">
        <v>13</v>
      </c>
      <c r="T103">
        <v>4</v>
      </c>
      <c r="V103" s="15" t="s">
        <v>26</v>
      </c>
      <c r="W103" s="15">
        <v>9</v>
      </c>
      <c r="X103" s="15">
        <v>8</v>
      </c>
    </row>
    <row r="104" spans="18:24" ht="12.75">
      <c r="R104" s="15" t="s">
        <v>41</v>
      </c>
      <c r="S104" s="15">
        <v>10</v>
      </c>
      <c r="T104">
        <v>7</v>
      </c>
      <c r="V104" s="15" t="s">
        <v>52</v>
      </c>
      <c r="W104" s="15">
        <v>13</v>
      </c>
      <c r="X104" s="15">
        <v>4</v>
      </c>
    </row>
    <row r="105" spans="18:24" ht="12.75">
      <c r="R105" s="15" t="s">
        <v>27</v>
      </c>
      <c r="S105" s="15">
        <v>7</v>
      </c>
      <c r="T105">
        <v>10</v>
      </c>
      <c r="V105" s="15" t="s">
        <v>64</v>
      </c>
      <c r="W105" s="15">
        <v>8</v>
      </c>
      <c r="X105" s="15">
        <v>9</v>
      </c>
    </row>
    <row r="106" spans="18:24" ht="12.75">
      <c r="R106" s="15" t="s">
        <v>58</v>
      </c>
      <c r="S106" s="15">
        <v>10</v>
      </c>
      <c r="T106">
        <v>7</v>
      </c>
      <c r="V106" s="15" t="s">
        <v>40</v>
      </c>
      <c r="W106" s="15">
        <v>8</v>
      </c>
      <c r="X106" s="15">
        <v>9</v>
      </c>
    </row>
    <row r="107" spans="18:24" ht="12.75">
      <c r="R107" s="15" t="s">
        <v>62</v>
      </c>
      <c r="S107" s="15">
        <v>9</v>
      </c>
      <c r="T107">
        <v>8</v>
      </c>
      <c r="V107" s="15" t="s">
        <v>37</v>
      </c>
      <c r="W107" s="15">
        <v>11</v>
      </c>
      <c r="X107" s="15">
        <v>6</v>
      </c>
    </row>
    <row r="108" spans="18:24" ht="12.75">
      <c r="R108" s="15" t="s">
        <v>35</v>
      </c>
      <c r="S108" s="15">
        <v>9</v>
      </c>
      <c r="T108">
        <v>8</v>
      </c>
      <c r="V108" s="15" t="s">
        <v>57</v>
      </c>
      <c r="W108" s="15">
        <v>6</v>
      </c>
      <c r="X108" s="15">
        <v>11</v>
      </c>
    </row>
    <row r="109" spans="18:24" ht="12.75">
      <c r="R109" s="15" t="s">
        <v>75</v>
      </c>
      <c r="S109" s="15">
        <v>13</v>
      </c>
      <c r="T109">
        <v>4</v>
      </c>
      <c r="V109" s="15" t="s">
        <v>53</v>
      </c>
      <c r="W109" s="15">
        <v>5</v>
      </c>
      <c r="X109" s="15">
        <v>12</v>
      </c>
    </row>
    <row r="110" spans="18:24" ht="12.75">
      <c r="R110" s="15" t="s">
        <v>40</v>
      </c>
      <c r="S110" s="15">
        <v>8</v>
      </c>
      <c r="T110">
        <v>9</v>
      </c>
      <c r="V110" s="15" t="s">
        <v>72</v>
      </c>
      <c r="W110" s="15">
        <v>6</v>
      </c>
      <c r="X110" s="15">
        <v>11</v>
      </c>
    </row>
    <row r="111" spans="18:24" ht="12.75">
      <c r="R111" s="15" t="s">
        <v>33</v>
      </c>
      <c r="S111" s="15">
        <v>4</v>
      </c>
      <c r="T111">
        <v>13</v>
      </c>
      <c r="V111" s="15" t="s">
        <v>75</v>
      </c>
      <c r="W111" s="15">
        <v>13</v>
      </c>
      <c r="X111" s="15">
        <v>4</v>
      </c>
    </row>
    <row r="112" spans="18:24" ht="12.75">
      <c r="R112" s="15" t="s">
        <v>53</v>
      </c>
      <c r="S112" s="15">
        <v>5</v>
      </c>
      <c r="T112">
        <v>12</v>
      </c>
      <c r="V112" s="15" t="s">
        <v>41</v>
      </c>
      <c r="W112" s="15">
        <v>10</v>
      </c>
      <c r="X112" s="15">
        <v>7</v>
      </c>
    </row>
    <row r="113" spans="18:24" ht="12.75">
      <c r="R113" s="15" t="s">
        <v>28</v>
      </c>
      <c r="S113" s="15">
        <v>7</v>
      </c>
      <c r="T113">
        <v>10</v>
      </c>
      <c r="V113" s="15" t="s">
        <v>78</v>
      </c>
      <c r="W113" s="15">
        <v>6</v>
      </c>
      <c r="X113" s="15">
        <v>11</v>
      </c>
    </row>
    <row r="114" spans="18:24" ht="12.75">
      <c r="R114" s="15" t="s">
        <v>26</v>
      </c>
      <c r="S114" s="15">
        <v>9</v>
      </c>
      <c r="T114">
        <v>8</v>
      </c>
      <c r="V114" s="15" t="s">
        <v>28</v>
      </c>
      <c r="W114" s="15">
        <v>7</v>
      </c>
      <c r="X114" s="15">
        <v>10</v>
      </c>
    </row>
    <row r="115" spans="18:24" ht="12.75">
      <c r="R115" s="15" t="s">
        <v>59</v>
      </c>
      <c r="S115" s="15">
        <v>11</v>
      </c>
      <c r="T115">
        <v>6</v>
      </c>
      <c r="V115" s="15" t="s">
        <v>30</v>
      </c>
      <c r="W115" s="15">
        <v>4</v>
      </c>
      <c r="X115" s="15">
        <v>13</v>
      </c>
    </row>
    <row r="116" spans="18:24" ht="12.75">
      <c r="R116" s="15" t="s">
        <v>78</v>
      </c>
      <c r="S116" s="15">
        <v>6</v>
      </c>
      <c r="T116">
        <v>11</v>
      </c>
      <c r="V116" s="15" t="s">
        <v>43</v>
      </c>
      <c r="W116" s="15">
        <v>7</v>
      </c>
      <c r="X116" s="15">
        <v>10</v>
      </c>
    </row>
    <row r="117" spans="19:24" ht="12.75">
      <c r="S117">
        <f>SUM(S100:S116)</f>
        <v>146</v>
      </c>
      <c r="T117">
        <f>SUM(T100:T116)</f>
        <v>143</v>
      </c>
      <c r="W117">
        <f>SUM(W100:W116)</f>
        <v>134</v>
      </c>
      <c r="X117">
        <f>SUM(X100:X116)</f>
        <v>155</v>
      </c>
    </row>
    <row r="119" spans="19:23" ht="12.75">
      <c r="S119" t="s">
        <v>43</v>
      </c>
      <c r="W119" t="s">
        <v>28</v>
      </c>
    </row>
    <row r="120" spans="19:24" ht="12.75">
      <c r="S120" t="s">
        <v>191</v>
      </c>
      <c r="T120" t="s">
        <v>192</v>
      </c>
      <c r="W120" t="s">
        <v>191</v>
      </c>
      <c r="X120" t="s">
        <v>192</v>
      </c>
    </row>
    <row r="121" spans="18:24" ht="12.75">
      <c r="R121" t="s">
        <v>40</v>
      </c>
      <c r="S121">
        <v>8</v>
      </c>
      <c r="T121">
        <v>9</v>
      </c>
      <c r="V121" t="s">
        <v>29</v>
      </c>
      <c r="W121">
        <v>11</v>
      </c>
      <c r="X121">
        <v>6</v>
      </c>
    </row>
    <row r="122" spans="18:24" ht="12.75">
      <c r="R122" t="s">
        <v>49</v>
      </c>
      <c r="S122">
        <v>14</v>
      </c>
      <c r="T122">
        <v>3</v>
      </c>
      <c r="V122" t="s">
        <v>42</v>
      </c>
      <c r="W122">
        <v>8</v>
      </c>
      <c r="X122">
        <v>9</v>
      </c>
    </row>
    <row r="123" spans="18:24" ht="12.75">
      <c r="R123" s="15" t="s">
        <v>30</v>
      </c>
      <c r="S123" s="15">
        <v>4</v>
      </c>
      <c r="T123">
        <v>13</v>
      </c>
      <c r="V123" s="15" t="s">
        <v>35</v>
      </c>
      <c r="W123" s="15">
        <v>9</v>
      </c>
      <c r="X123" s="15">
        <v>8</v>
      </c>
    </row>
    <row r="124" spans="18:24" ht="12.75">
      <c r="R124" s="15" t="s">
        <v>42</v>
      </c>
      <c r="S124" s="15">
        <v>8</v>
      </c>
      <c r="T124">
        <v>9</v>
      </c>
      <c r="V124" s="15" t="s">
        <v>30</v>
      </c>
      <c r="W124" s="15">
        <v>4</v>
      </c>
      <c r="X124" s="15">
        <v>13</v>
      </c>
    </row>
    <row r="125" spans="18:24" ht="12.75">
      <c r="R125" s="15" t="s">
        <v>57</v>
      </c>
      <c r="S125" s="15">
        <v>6</v>
      </c>
      <c r="T125">
        <v>11</v>
      </c>
      <c r="V125" s="15" t="s">
        <v>62</v>
      </c>
      <c r="W125" s="15">
        <v>9</v>
      </c>
      <c r="X125" s="15">
        <v>8</v>
      </c>
    </row>
    <row r="126" spans="18:24" ht="12.75">
      <c r="R126" s="15" t="s">
        <v>35</v>
      </c>
      <c r="S126" s="15">
        <v>9</v>
      </c>
      <c r="T126">
        <v>8</v>
      </c>
      <c r="V126" s="15" t="s">
        <v>41</v>
      </c>
      <c r="W126" s="15">
        <v>10</v>
      </c>
      <c r="X126" s="15">
        <v>7</v>
      </c>
    </row>
    <row r="127" spans="18:24" ht="12.75">
      <c r="R127" s="15" t="s">
        <v>28</v>
      </c>
      <c r="S127" s="15">
        <v>7</v>
      </c>
      <c r="T127">
        <v>10</v>
      </c>
      <c r="V127" s="15" t="s">
        <v>43</v>
      </c>
      <c r="W127" s="15">
        <v>7</v>
      </c>
      <c r="X127" s="15">
        <v>10</v>
      </c>
    </row>
    <row r="128" spans="18:24" ht="12.75">
      <c r="R128" s="15" t="s">
        <v>78</v>
      </c>
      <c r="S128" s="15">
        <v>6</v>
      </c>
      <c r="T128">
        <v>11</v>
      </c>
      <c r="V128" s="15" t="s">
        <v>72</v>
      </c>
      <c r="W128" s="15">
        <v>6</v>
      </c>
      <c r="X128" s="15">
        <v>11</v>
      </c>
    </row>
    <row r="129" spans="18:24" ht="12.75">
      <c r="R129" s="15" t="s">
        <v>72</v>
      </c>
      <c r="S129" s="15">
        <v>6</v>
      </c>
      <c r="T129">
        <v>11</v>
      </c>
      <c r="V129" s="15" t="s">
        <v>33</v>
      </c>
      <c r="W129" s="15">
        <v>4</v>
      </c>
      <c r="X129" s="15">
        <v>13</v>
      </c>
    </row>
    <row r="130" spans="18:24" ht="12.75">
      <c r="R130" s="15" t="s">
        <v>59</v>
      </c>
      <c r="S130" s="15">
        <v>11</v>
      </c>
      <c r="T130">
        <v>6</v>
      </c>
      <c r="V130" s="15" t="s">
        <v>49</v>
      </c>
      <c r="W130" s="15">
        <v>14</v>
      </c>
      <c r="X130" s="15">
        <v>3</v>
      </c>
    </row>
    <row r="131" spans="18:24" ht="12.75">
      <c r="R131" s="15" t="s">
        <v>52</v>
      </c>
      <c r="S131" s="15">
        <v>13</v>
      </c>
      <c r="T131">
        <v>4</v>
      </c>
      <c r="V131" s="29" t="s">
        <v>57</v>
      </c>
      <c r="W131" s="15">
        <v>6</v>
      </c>
      <c r="X131" s="15">
        <v>11</v>
      </c>
    </row>
    <row r="132" spans="18:24" ht="12.75">
      <c r="R132" s="15" t="s">
        <v>41</v>
      </c>
      <c r="S132" s="15">
        <v>10</v>
      </c>
      <c r="T132">
        <v>7</v>
      </c>
      <c r="V132" s="15" t="s">
        <v>26</v>
      </c>
      <c r="W132" s="15">
        <v>9</v>
      </c>
      <c r="X132" s="15">
        <v>8</v>
      </c>
    </row>
    <row r="133" spans="18:24" ht="12.75">
      <c r="R133" s="15" t="s">
        <v>63</v>
      </c>
      <c r="S133" s="15">
        <v>8</v>
      </c>
      <c r="T133">
        <v>9</v>
      </c>
      <c r="V133" s="15" t="s">
        <v>58</v>
      </c>
      <c r="W133" s="15">
        <v>10</v>
      </c>
      <c r="X133" s="15">
        <v>7</v>
      </c>
    </row>
    <row r="134" spans="18:24" ht="12.75">
      <c r="R134" s="15" t="s">
        <v>33</v>
      </c>
      <c r="S134" s="15">
        <v>4</v>
      </c>
      <c r="T134">
        <v>13</v>
      </c>
      <c r="V134" s="15" t="s">
        <v>64</v>
      </c>
      <c r="W134" s="15">
        <v>8</v>
      </c>
      <c r="X134" s="15">
        <v>9</v>
      </c>
    </row>
    <row r="135" spans="18:24" ht="12.75">
      <c r="R135" s="15" t="s">
        <v>37</v>
      </c>
      <c r="S135" s="15">
        <v>11</v>
      </c>
      <c r="T135">
        <v>6</v>
      </c>
      <c r="V135" s="15" t="s">
        <v>27</v>
      </c>
      <c r="W135" s="15">
        <v>7</v>
      </c>
      <c r="X135" s="15">
        <v>10</v>
      </c>
    </row>
    <row r="136" spans="18:24" ht="12.75">
      <c r="R136" s="15" t="s">
        <v>75</v>
      </c>
      <c r="S136" s="15">
        <v>13</v>
      </c>
      <c r="T136">
        <v>4</v>
      </c>
      <c r="V136" s="15" t="s">
        <v>53</v>
      </c>
      <c r="W136" s="15">
        <v>5</v>
      </c>
      <c r="X136" s="15">
        <v>12</v>
      </c>
    </row>
    <row r="137" spans="18:24" ht="12.75">
      <c r="R137" s="15" t="s">
        <v>27</v>
      </c>
      <c r="S137" s="15">
        <v>7</v>
      </c>
      <c r="T137">
        <v>10</v>
      </c>
      <c r="V137" s="15" t="s">
        <v>75</v>
      </c>
      <c r="W137" s="15">
        <v>13</v>
      </c>
      <c r="X137" s="15">
        <v>4</v>
      </c>
    </row>
    <row r="138" spans="19:24" ht="12.75">
      <c r="S138">
        <f>SUM(S121:S137)</f>
        <v>145</v>
      </c>
      <c r="T138">
        <f>SUM(T121:T137)</f>
        <v>144</v>
      </c>
      <c r="W138">
        <f>SUM(W121:W137)</f>
        <v>140</v>
      </c>
      <c r="X138">
        <f>SUM(X121:X137)</f>
        <v>149</v>
      </c>
    </row>
    <row r="140" spans="19:23" ht="12.75">
      <c r="S140" t="s">
        <v>78</v>
      </c>
      <c r="W140" t="s">
        <v>72</v>
      </c>
    </row>
    <row r="141" spans="19:24" ht="12.75">
      <c r="S141" t="s">
        <v>191</v>
      </c>
      <c r="T141" t="s">
        <v>192</v>
      </c>
      <c r="W141" t="s">
        <v>191</v>
      </c>
      <c r="X141" t="s">
        <v>192</v>
      </c>
    </row>
    <row r="142" spans="18:24" ht="12.75">
      <c r="R142" t="s">
        <v>59</v>
      </c>
      <c r="S142">
        <v>11</v>
      </c>
      <c r="T142">
        <v>6</v>
      </c>
      <c r="V142" t="s">
        <v>52</v>
      </c>
      <c r="W142">
        <v>13</v>
      </c>
      <c r="X142">
        <v>4</v>
      </c>
    </row>
    <row r="143" spans="18:24" ht="12.75">
      <c r="R143" t="s">
        <v>58</v>
      </c>
      <c r="S143">
        <v>10</v>
      </c>
      <c r="T143">
        <v>7</v>
      </c>
      <c r="V143" t="s">
        <v>57</v>
      </c>
      <c r="W143">
        <v>6</v>
      </c>
      <c r="X143">
        <v>11</v>
      </c>
    </row>
    <row r="144" spans="18:24" ht="12.75">
      <c r="R144" s="15" t="s">
        <v>53</v>
      </c>
      <c r="S144" s="15">
        <v>5</v>
      </c>
      <c r="T144">
        <v>12</v>
      </c>
      <c r="V144" s="15" t="s">
        <v>40</v>
      </c>
      <c r="W144" s="15">
        <v>8</v>
      </c>
      <c r="X144" s="15">
        <v>9</v>
      </c>
    </row>
    <row r="145" spans="18:24" ht="12.75">
      <c r="R145" s="15" t="s">
        <v>29</v>
      </c>
      <c r="S145" s="15">
        <v>11</v>
      </c>
      <c r="T145">
        <v>6</v>
      </c>
      <c r="V145" s="15" t="s">
        <v>63</v>
      </c>
      <c r="W145" s="15">
        <v>8</v>
      </c>
      <c r="X145" s="15">
        <v>9</v>
      </c>
    </row>
    <row r="146" spans="18:24" ht="12.75">
      <c r="R146" s="15" t="s">
        <v>40</v>
      </c>
      <c r="S146" s="15">
        <v>8</v>
      </c>
      <c r="T146">
        <v>9</v>
      </c>
      <c r="V146" s="15" t="s">
        <v>49</v>
      </c>
      <c r="W146" s="15">
        <v>14</v>
      </c>
      <c r="X146" s="15">
        <v>3</v>
      </c>
    </row>
    <row r="147" spans="18:24" ht="12.75">
      <c r="R147" s="15" t="s">
        <v>57</v>
      </c>
      <c r="S147" s="15">
        <v>6</v>
      </c>
      <c r="T147">
        <v>11</v>
      </c>
      <c r="V147" s="15" t="s">
        <v>30</v>
      </c>
      <c r="W147" s="15">
        <v>4</v>
      </c>
      <c r="X147" s="15">
        <v>13</v>
      </c>
    </row>
    <row r="148" spans="18:24" ht="12.75">
      <c r="R148" s="15" t="s">
        <v>37</v>
      </c>
      <c r="S148" s="15">
        <v>11</v>
      </c>
      <c r="T148">
        <v>6</v>
      </c>
      <c r="V148" s="15" t="s">
        <v>26</v>
      </c>
      <c r="W148" s="15">
        <v>9</v>
      </c>
      <c r="X148" s="15">
        <v>8</v>
      </c>
    </row>
    <row r="149" spans="18:24" ht="12.75">
      <c r="R149" s="15" t="s">
        <v>43</v>
      </c>
      <c r="S149" s="15">
        <v>7</v>
      </c>
      <c r="T149">
        <v>10</v>
      </c>
      <c r="V149" s="15" t="s">
        <v>28</v>
      </c>
      <c r="W149" s="15">
        <v>7</v>
      </c>
      <c r="X149" s="15">
        <v>10</v>
      </c>
    </row>
    <row r="150" spans="18:24" ht="12.75">
      <c r="R150" s="15" t="s">
        <v>41</v>
      </c>
      <c r="S150" s="15">
        <v>10</v>
      </c>
      <c r="T150">
        <v>7</v>
      </c>
      <c r="V150" s="15" t="s">
        <v>43</v>
      </c>
      <c r="W150" s="15">
        <v>7</v>
      </c>
      <c r="X150" s="15">
        <v>10</v>
      </c>
    </row>
    <row r="151" spans="18:24" ht="12.75">
      <c r="R151" s="15" t="s">
        <v>33</v>
      </c>
      <c r="S151" s="15">
        <v>4</v>
      </c>
      <c r="T151">
        <v>13</v>
      </c>
      <c r="V151" s="15" t="s">
        <v>41</v>
      </c>
      <c r="W151" s="15">
        <v>10</v>
      </c>
      <c r="X151" s="15">
        <v>7</v>
      </c>
    </row>
    <row r="152" spans="18:24" ht="12.75">
      <c r="R152" s="15" t="s">
        <v>75</v>
      </c>
      <c r="S152" s="15">
        <v>13</v>
      </c>
      <c r="T152">
        <v>4</v>
      </c>
      <c r="V152" s="29" t="s">
        <v>27</v>
      </c>
      <c r="W152" s="15">
        <v>7</v>
      </c>
      <c r="X152" s="15">
        <v>10</v>
      </c>
    </row>
    <row r="153" spans="18:24" ht="12.75">
      <c r="R153" s="15" t="s">
        <v>30</v>
      </c>
      <c r="S153" s="15">
        <v>4</v>
      </c>
      <c r="T153">
        <v>13</v>
      </c>
      <c r="V153" s="15" t="s">
        <v>37</v>
      </c>
      <c r="W153" s="15">
        <v>11</v>
      </c>
      <c r="X153" s="15">
        <v>6</v>
      </c>
    </row>
    <row r="154" spans="18:24" ht="12.75">
      <c r="R154" s="15" t="s">
        <v>52</v>
      </c>
      <c r="S154" s="15">
        <v>13</v>
      </c>
      <c r="T154">
        <v>4</v>
      </c>
      <c r="V154" s="15" t="s">
        <v>33</v>
      </c>
      <c r="W154" s="15">
        <v>4</v>
      </c>
      <c r="X154" s="15">
        <v>13</v>
      </c>
    </row>
    <row r="155" spans="18:24" ht="12.75">
      <c r="R155" s="15" t="s">
        <v>27</v>
      </c>
      <c r="S155" s="15">
        <v>7</v>
      </c>
      <c r="T155">
        <v>10</v>
      </c>
      <c r="V155" s="15" t="s">
        <v>29</v>
      </c>
      <c r="W155" s="15">
        <v>11</v>
      </c>
      <c r="X155" s="15">
        <v>6</v>
      </c>
    </row>
    <row r="156" spans="18:24" ht="12.75">
      <c r="R156" s="15" t="s">
        <v>63</v>
      </c>
      <c r="S156" s="15">
        <v>8</v>
      </c>
      <c r="T156">
        <v>9</v>
      </c>
      <c r="V156" s="15" t="s">
        <v>59</v>
      </c>
      <c r="W156" s="15">
        <v>11</v>
      </c>
      <c r="X156" s="15">
        <v>6</v>
      </c>
    </row>
    <row r="157" spans="18:24" ht="12.75">
      <c r="R157" s="15" t="s">
        <v>26</v>
      </c>
      <c r="S157" s="15">
        <v>9</v>
      </c>
      <c r="T157">
        <v>8</v>
      </c>
      <c r="V157" s="15" t="s">
        <v>42</v>
      </c>
      <c r="W157" s="15">
        <v>8</v>
      </c>
      <c r="X157" s="15">
        <v>9</v>
      </c>
    </row>
    <row r="158" spans="18:24" ht="12.75">
      <c r="R158" s="15" t="s">
        <v>64</v>
      </c>
      <c r="S158" s="15">
        <v>8</v>
      </c>
      <c r="T158">
        <v>9</v>
      </c>
      <c r="V158" s="15" t="s">
        <v>58</v>
      </c>
      <c r="W158" s="15">
        <v>10</v>
      </c>
      <c r="X158" s="15">
        <v>7</v>
      </c>
    </row>
    <row r="159" spans="19:24" ht="12.75">
      <c r="S159">
        <f>SUM(S142:S158)</f>
        <v>145</v>
      </c>
      <c r="T159">
        <f>SUM(T142:T158)</f>
        <v>144</v>
      </c>
      <c r="W159">
        <f>SUM(W142:W158)</f>
        <v>148</v>
      </c>
      <c r="X159">
        <f>SUM(X142:X158)</f>
        <v>141</v>
      </c>
    </row>
  </sheetData>
  <sheetProtection/>
  <mergeCells count="1">
    <mergeCell ref="B2:F2"/>
  </mergeCells>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2:W46"/>
  <sheetViews>
    <sheetView zoomScalePageLayoutView="0" workbookViewId="0" topLeftCell="A1">
      <selection activeCell="K2" sqref="K2"/>
    </sheetView>
  </sheetViews>
  <sheetFormatPr defaultColWidth="9.140625" defaultRowHeight="12.75"/>
  <cols>
    <col min="1" max="1" width="10.421875" style="1" customWidth="1"/>
    <col min="2" max="2" width="5.7109375" style="1" customWidth="1"/>
    <col min="3" max="3" width="3.00390625" style="8" bestFit="1" customWidth="1"/>
    <col min="4" max="4" width="2.8515625" style="1" customWidth="1"/>
    <col min="5" max="5" width="5.7109375" style="1" customWidth="1"/>
    <col min="6" max="6" width="3.00390625" style="0" bestFit="1" customWidth="1"/>
    <col min="7" max="7" width="3.421875" style="3" bestFit="1" customWidth="1"/>
    <col min="8" max="8" width="2.8515625" style="0" customWidth="1"/>
    <col min="9" max="9" width="10.140625" style="1" bestFit="1" customWidth="1"/>
    <col min="10" max="10" width="5.7109375" style="1" customWidth="1"/>
    <col min="11" max="11" width="3.00390625" style="8" bestFit="1" customWidth="1"/>
    <col min="12" max="12" width="2.8515625" style="1" customWidth="1"/>
    <col min="13" max="13" width="5.421875" style="1" bestFit="1" customWidth="1"/>
    <col min="14" max="14" width="3.00390625" style="0" customWidth="1"/>
    <col min="15" max="15" width="3.421875" style="3" bestFit="1" customWidth="1"/>
    <col min="16" max="16" width="2.8515625" style="0" customWidth="1"/>
    <col min="17" max="17" width="10.140625" style="1" customWidth="1"/>
    <col min="18" max="18" width="5.7109375" style="1" customWidth="1"/>
    <col min="19" max="19" width="3.00390625" style="8" bestFit="1" customWidth="1"/>
    <col min="20" max="20" width="2.8515625" style="1" customWidth="1"/>
    <col min="21" max="21" width="5.421875" style="1" bestFit="1" customWidth="1"/>
    <col min="22" max="22" width="3.00390625" style="0" bestFit="1" customWidth="1"/>
    <col min="23" max="23" width="3.421875" style="3" customWidth="1"/>
  </cols>
  <sheetData>
    <row r="2" spans="3:19" ht="20.25">
      <c r="C2" s="2"/>
      <c r="K2" s="2" t="s">
        <v>0</v>
      </c>
      <c r="S2" s="2"/>
    </row>
    <row r="3" ht="12.75">
      <c r="K3" s="9" t="s">
        <v>148</v>
      </c>
    </row>
    <row r="4" ht="12.75">
      <c r="K4" s="10"/>
    </row>
    <row r="6" spans="1:22" ht="12.75">
      <c r="A6" s="6">
        <v>44920</v>
      </c>
      <c r="B6" s="1" t="s">
        <v>27</v>
      </c>
      <c r="C6" s="8">
        <v>28</v>
      </c>
      <c r="D6" s="3" t="s">
        <v>31</v>
      </c>
      <c r="E6" s="1" t="s">
        <v>28</v>
      </c>
      <c r="F6">
        <v>27</v>
      </c>
      <c r="I6" s="6">
        <v>44930</v>
      </c>
      <c r="J6" s="1" t="s">
        <v>37</v>
      </c>
      <c r="K6" s="8">
        <v>19</v>
      </c>
      <c r="L6" s="3"/>
      <c r="M6" s="1" t="s">
        <v>57</v>
      </c>
      <c r="N6">
        <v>13</v>
      </c>
      <c r="Q6" s="6">
        <v>44937</v>
      </c>
      <c r="R6" s="1" t="s">
        <v>57</v>
      </c>
      <c r="S6" s="8">
        <v>24</v>
      </c>
      <c r="T6" s="3"/>
      <c r="U6" s="1" t="s">
        <v>35</v>
      </c>
      <c r="V6">
        <v>14</v>
      </c>
    </row>
    <row r="7" spans="1:22" ht="12.75">
      <c r="A7" s="6">
        <v>44923</v>
      </c>
      <c r="B7" s="1" t="s">
        <v>28</v>
      </c>
      <c r="C7" s="8">
        <v>33</v>
      </c>
      <c r="D7" s="3" t="s">
        <v>34</v>
      </c>
      <c r="E7" s="1" t="s">
        <v>64</v>
      </c>
      <c r="F7">
        <v>31</v>
      </c>
      <c r="I7" s="6">
        <v>44931</v>
      </c>
      <c r="J7" s="1" t="s">
        <v>37</v>
      </c>
      <c r="K7" s="8">
        <v>40</v>
      </c>
      <c r="L7" s="3" t="s">
        <v>60</v>
      </c>
      <c r="M7" s="1" t="s">
        <v>43</v>
      </c>
      <c r="N7">
        <v>34</v>
      </c>
      <c r="O7" s="3" t="s">
        <v>55</v>
      </c>
      <c r="Q7" s="6">
        <v>44939</v>
      </c>
      <c r="R7" s="1" t="s">
        <v>58</v>
      </c>
      <c r="S7" s="8">
        <v>36</v>
      </c>
      <c r="T7" s="3" t="s">
        <v>73</v>
      </c>
      <c r="U7" s="1" t="s">
        <v>49</v>
      </c>
      <c r="V7">
        <v>33</v>
      </c>
    </row>
    <row r="8" spans="1:22" ht="12.75">
      <c r="A8" s="6">
        <v>44923</v>
      </c>
      <c r="B8" s="1" t="s">
        <v>41</v>
      </c>
      <c r="C8" s="8">
        <v>20</v>
      </c>
      <c r="D8" s="3" t="s">
        <v>38</v>
      </c>
      <c r="E8" s="1" t="s">
        <v>42</v>
      </c>
      <c r="F8">
        <v>15</v>
      </c>
      <c r="I8" s="6">
        <v>44933</v>
      </c>
      <c r="J8" s="1" t="s">
        <v>62</v>
      </c>
      <c r="K8" s="8">
        <v>27</v>
      </c>
      <c r="L8" s="3"/>
      <c r="M8" s="1" t="s">
        <v>35</v>
      </c>
      <c r="N8" s="8">
        <v>10</v>
      </c>
      <c r="Q8" s="6">
        <v>44939</v>
      </c>
      <c r="R8" s="1" t="s">
        <v>29</v>
      </c>
      <c r="S8" s="8">
        <v>27</v>
      </c>
      <c r="T8" s="3"/>
      <c r="U8" s="1" t="s">
        <v>26</v>
      </c>
      <c r="V8" s="8">
        <v>13</v>
      </c>
    </row>
    <row r="9" spans="1:22" ht="12.75">
      <c r="A9" s="6">
        <v>44923</v>
      </c>
      <c r="B9" s="1" t="s">
        <v>49</v>
      </c>
      <c r="C9" s="8">
        <v>37</v>
      </c>
      <c r="D9" s="3"/>
      <c r="E9" s="1" t="s">
        <v>35</v>
      </c>
      <c r="F9">
        <v>7</v>
      </c>
      <c r="I9" s="6">
        <v>44933</v>
      </c>
      <c r="J9" s="1" t="s">
        <v>75</v>
      </c>
      <c r="K9" s="8">
        <v>24</v>
      </c>
      <c r="L9" s="3"/>
      <c r="M9" s="1" t="s">
        <v>40</v>
      </c>
      <c r="N9">
        <v>9</v>
      </c>
      <c r="Q9" s="6">
        <v>44940</v>
      </c>
      <c r="R9" s="1" t="s">
        <v>43</v>
      </c>
      <c r="S9" s="8">
        <v>39</v>
      </c>
      <c r="T9" s="3" t="s">
        <v>76</v>
      </c>
      <c r="U9" s="1" t="s">
        <v>27</v>
      </c>
      <c r="V9" s="8">
        <v>33</v>
      </c>
    </row>
    <row r="10" spans="1:22" ht="12.75">
      <c r="A10" s="6">
        <v>44923</v>
      </c>
      <c r="B10" s="1" t="s">
        <v>29</v>
      </c>
      <c r="C10" s="8">
        <v>30</v>
      </c>
      <c r="D10" s="3"/>
      <c r="E10" s="1" t="s">
        <v>52</v>
      </c>
      <c r="F10">
        <v>20</v>
      </c>
      <c r="I10" s="6">
        <v>44934</v>
      </c>
      <c r="J10" s="1" t="s">
        <v>41</v>
      </c>
      <c r="K10" s="8">
        <v>29</v>
      </c>
      <c r="L10" s="3" t="s">
        <v>66</v>
      </c>
      <c r="M10" s="1" t="s">
        <v>53</v>
      </c>
      <c r="N10" s="8">
        <v>23</v>
      </c>
      <c r="Q10" s="6">
        <v>44941</v>
      </c>
      <c r="R10" s="1" t="s">
        <v>27</v>
      </c>
      <c r="S10" s="8">
        <v>19</v>
      </c>
      <c r="T10" s="3"/>
      <c r="U10" s="1" t="s">
        <v>30</v>
      </c>
      <c r="V10" s="8">
        <v>7</v>
      </c>
    </row>
    <row r="11" spans="1:22" ht="12.75">
      <c r="A11" s="6">
        <v>44924</v>
      </c>
      <c r="B11" s="1" t="s">
        <v>49</v>
      </c>
      <c r="C11" s="8">
        <v>30</v>
      </c>
      <c r="D11" s="3" t="s">
        <v>44</v>
      </c>
      <c r="E11" s="1" t="s">
        <v>37</v>
      </c>
      <c r="F11">
        <v>27</v>
      </c>
      <c r="I11" s="6">
        <v>44934</v>
      </c>
      <c r="J11" s="1" t="s">
        <v>64</v>
      </c>
      <c r="K11" s="8">
        <v>31</v>
      </c>
      <c r="L11" s="3"/>
      <c r="M11" s="1" t="s">
        <v>78</v>
      </c>
      <c r="N11">
        <v>17</v>
      </c>
      <c r="O11" s="3" t="s">
        <v>55</v>
      </c>
      <c r="Q11" s="6">
        <v>44941</v>
      </c>
      <c r="R11" s="1" t="s">
        <v>58</v>
      </c>
      <c r="S11" s="8">
        <v>31</v>
      </c>
      <c r="T11" s="3"/>
      <c r="U11" s="1" t="s">
        <v>40</v>
      </c>
      <c r="V11" s="8">
        <v>21</v>
      </c>
    </row>
    <row r="12" spans="1:23" ht="12.75">
      <c r="A12" s="6">
        <v>44925</v>
      </c>
      <c r="B12" s="1" t="s">
        <v>49</v>
      </c>
      <c r="C12" s="8">
        <v>30</v>
      </c>
      <c r="D12" s="3" t="s">
        <v>47</v>
      </c>
      <c r="E12" s="1" t="s">
        <v>75</v>
      </c>
      <c r="F12">
        <v>23</v>
      </c>
      <c r="I12" s="6">
        <v>44934</v>
      </c>
      <c r="J12" s="1" t="s">
        <v>42</v>
      </c>
      <c r="K12" s="8">
        <v>32</v>
      </c>
      <c r="L12" s="3"/>
      <c r="M12" s="1" t="s">
        <v>40</v>
      </c>
      <c r="N12" s="8">
        <v>18</v>
      </c>
      <c r="Q12" s="6">
        <v>44942</v>
      </c>
      <c r="R12" s="1" t="s">
        <v>63</v>
      </c>
      <c r="S12" s="8">
        <v>37</v>
      </c>
      <c r="T12" s="3" t="s">
        <v>79</v>
      </c>
      <c r="U12" s="1" t="s">
        <v>78</v>
      </c>
      <c r="V12" s="8">
        <v>31</v>
      </c>
      <c r="W12" s="3" t="s">
        <v>55</v>
      </c>
    </row>
    <row r="13" spans="1:22" ht="12.75">
      <c r="A13" s="6">
        <v>44926</v>
      </c>
      <c r="B13" s="1" t="s">
        <v>62</v>
      </c>
      <c r="C13" s="8">
        <v>31</v>
      </c>
      <c r="D13" s="3"/>
      <c r="E13" s="1" t="s">
        <v>57</v>
      </c>
      <c r="F13" s="8">
        <v>9</v>
      </c>
      <c r="I13" s="6">
        <v>44935</v>
      </c>
      <c r="J13" s="1" t="s">
        <v>72</v>
      </c>
      <c r="K13" s="8">
        <v>28</v>
      </c>
      <c r="L13" s="3"/>
      <c r="M13" s="1" t="s">
        <v>42</v>
      </c>
      <c r="N13" s="8">
        <v>3</v>
      </c>
      <c r="Q13" s="6">
        <v>44942</v>
      </c>
      <c r="R13" s="1" t="s">
        <v>78</v>
      </c>
      <c r="S13" s="8">
        <v>23</v>
      </c>
      <c r="T13" s="3"/>
      <c r="U13" s="1" t="s">
        <v>27</v>
      </c>
      <c r="V13" s="8">
        <v>13</v>
      </c>
    </row>
    <row r="14" spans="1:22" ht="12.75">
      <c r="A14" s="6">
        <v>44926</v>
      </c>
      <c r="B14" s="1" t="s">
        <v>59</v>
      </c>
      <c r="C14" s="8">
        <v>34</v>
      </c>
      <c r="D14" s="3"/>
      <c r="E14" s="1" t="s">
        <v>64</v>
      </c>
      <c r="F14" s="8">
        <v>19</v>
      </c>
      <c r="I14" s="6">
        <v>44935</v>
      </c>
      <c r="J14" s="1" t="s">
        <v>59</v>
      </c>
      <c r="K14" s="8">
        <v>27</v>
      </c>
      <c r="L14" s="3"/>
      <c r="M14" s="1" t="s">
        <v>52</v>
      </c>
      <c r="N14" s="8">
        <v>24</v>
      </c>
      <c r="Q14" s="6">
        <v>44942</v>
      </c>
      <c r="R14" s="1" t="s">
        <v>58</v>
      </c>
      <c r="S14" s="8">
        <v>34</v>
      </c>
      <c r="T14" s="3"/>
      <c r="U14" s="1" t="s">
        <v>30</v>
      </c>
      <c r="V14" s="8">
        <v>18</v>
      </c>
    </row>
    <row r="15" spans="1:22" ht="12.75">
      <c r="A15" s="6">
        <v>44928</v>
      </c>
      <c r="B15" s="1" t="s">
        <v>62</v>
      </c>
      <c r="C15" s="8">
        <v>38</v>
      </c>
      <c r="D15" s="3"/>
      <c r="E15" s="1" t="s">
        <v>52</v>
      </c>
      <c r="F15">
        <v>20</v>
      </c>
      <c r="I15" s="6">
        <v>44935</v>
      </c>
      <c r="J15" s="1" t="s">
        <v>37</v>
      </c>
      <c r="K15" s="8">
        <v>34</v>
      </c>
      <c r="L15" s="3" t="s">
        <v>67</v>
      </c>
      <c r="M15" s="1" t="s">
        <v>30</v>
      </c>
      <c r="N15" s="8">
        <v>31</v>
      </c>
      <c r="Q15" s="6">
        <v>44942</v>
      </c>
      <c r="R15" s="1" t="s">
        <v>53</v>
      </c>
      <c r="S15" s="8">
        <v>20</v>
      </c>
      <c r="T15" s="3" t="s">
        <v>81</v>
      </c>
      <c r="U15" s="1" t="s">
        <v>63</v>
      </c>
      <c r="V15" s="8">
        <v>17</v>
      </c>
    </row>
    <row r="16" spans="1:22" ht="12.75">
      <c r="A16" s="6">
        <v>44928</v>
      </c>
      <c r="B16" s="1" t="s">
        <v>52</v>
      </c>
      <c r="C16" s="8">
        <v>41</v>
      </c>
      <c r="D16" s="3"/>
      <c r="E16" s="1" t="s">
        <v>63</v>
      </c>
      <c r="F16">
        <v>23</v>
      </c>
      <c r="I16" s="6">
        <v>44935</v>
      </c>
      <c r="J16" s="1" t="s">
        <v>40</v>
      </c>
      <c r="K16" s="8">
        <v>36</v>
      </c>
      <c r="L16" s="3"/>
      <c r="M16" s="1" t="s">
        <v>33</v>
      </c>
      <c r="N16" s="8">
        <v>16</v>
      </c>
      <c r="O16" s="3" t="s">
        <v>55</v>
      </c>
      <c r="Q16" s="6">
        <v>44942</v>
      </c>
      <c r="R16" s="1" t="s">
        <v>59</v>
      </c>
      <c r="S16" s="8">
        <v>28</v>
      </c>
      <c r="T16" s="3"/>
      <c r="U16" s="1" t="s">
        <v>57</v>
      </c>
      <c r="V16" s="8">
        <v>7</v>
      </c>
    </row>
    <row r="17" spans="1:22" ht="12.75">
      <c r="A17" s="6">
        <v>44928</v>
      </c>
      <c r="B17" s="1" t="s">
        <v>63</v>
      </c>
      <c r="C17" s="8">
        <v>28</v>
      </c>
      <c r="D17" s="3" t="s">
        <v>50</v>
      </c>
      <c r="E17" s="1" t="s">
        <v>62</v>
      </c>
      <c r="F17">
        <v>27</v>
      </c>
      <c r="I17" s="6">
        <v>44935</v>
      </c>
      <c r="J17" s="1" t="s">
        <v>59</v>
      </c>
      <c r="K17" s="8">
        <v>18</v>
      </c>
      <c r="L17" s="3" t="s">
        <v>70</v>
      </c>
      <c r="M17" s="1" t="s">
        <v>72</v>
      </c>
      <c r="N17" s="8">
        <v>17</v>
      </c>
      <c r="Q17" s="6">
        <v>44943</v>
      </c>
      <c r="R17" s="1" t="s">
        <v>26</v>
      </c>
      <c r="S17" s="8">
        <v>35</v>
      </c>
      <c r="T17" s="3"/>
      <c r="U17" s="1" t="s">
        <v>64</v>
      </c>
      <c r="V17" s="8">
        <v>20</v>
      </c>
    </row>
    <row r="18" spans="1:23" ht="12.75">
      <c r="A18" s="6">
        <v>44928</v>
      </c>
      <c r="B18" s="1" t="s">
        <v>33</v>
      </c>
      <c r="C18" s="8">
        <v>31</v>
      </c>
      <c r="D18" s="3"/>
      <c r="E18" s="1" t="s">
        <v>43</v>
      </c>
      <c r="F18">
        <v>14</v>
      </c>
      <c r="I18" s="6">
        <v>44936</v>
      </c>
      <c r="J18" s="1" t="s">
        <v>28</v>
      </c>
      <c r="K18" s="8">
        <v>35</v>
      </c>
      <c r="L18" s="3"/>
      <c r="M18" s="1" t="s">
        <v>53</v>
      </c>
      <c r="N18" s="8">
        <v>22</v>
      </c>
      <c r="Q18" s="6">
        <v>44943</v>
      </c>
      <c r="R18" s="1" t="s">
        <v>33</v>
      </c>
      <c r="S18" s="8">
        <v>29</v>
      </c>
      <c r="T18" s="3" t="s">
        <v>83</v>
      </c>
      <c r="U18" s="1" t="s">
        <v>30</v>
      </c>
      <c r="V18" s="8">
        <v>23</v>
      </c>
      <c r="W18" s="3" t="s">
        <v>55</v>
      </c>
    </row>
    <row r="19" spans="1:22" ht="12.75">
      <c r="A19" s="6">
        <v>44929</v>
      </c>
      <c r="B19" s="1" t="s">
        <v>75</v>
      </c>
      <c r="C19" s="8">
        <v>33</v>
      </c>
      <c r="D19" s="3"/>
      <c r="E19" s="1" t="s">
        <v>28</v>
      </c>
      <c r="F19">
        <v>7</v>
      </c>
      <c r="I19" s="6">
        <v>44936</v>
      </c>
      <c r="J19" s="1" t="s">
        <v>26</v>
      </c>
      <c r="K19" s="8">
        <v>17</v>
      </c>
      <c r="L19" s="3"/>
      <c r="M19" s="1" t="s">
        <v>42</v>
      </c>
      <c r="N19" s="8">
        <v>9</v>
      </c>
      <c r="Q19" s="6">
        <v>44943</v>
      </c>
      <c r="R19" s="1" t="s">
        <v>29</v>
      </c>
      <c r="S19" s="8">
        <v>27</v>
      </c>
      <c r="T19" s="3" t="s">
        <v>106</v>
      </c>
      <c r="U19" s="1" t="s">
        <v>72</v>
      </c>
      <c r="V19" s="8">
        <v>26</v>
      </c>
    </row>
    <row r="20" spans="1:22" ht="12.75">
      <c r="A20" s="6">
        <v>44930</v>
      </c>
      <c r="B20" s="1" t="s">
        <v>41</v>
      </c>
      <c r="C20" s="8">
        <v>30</v>
      </c>
      <c r="D20" s="3"/>
      <c r="E20" s="1" t="s">
        <v>33</v>
      </c>
      <c r="F20">
        <v>3</v>
      </c>
      <c r="I20" s="6">
        <v>44936</v>
      </c>
      <c r="J20" s="1" t="s">
        <v>75</v>
      </c>
      <c r="K20" s="8">
        <v>24</v>
      </c>
      <c r="L20" s="3"/>
      <c r="M20" s="1" t="s">
        <v>43</v>
      </c>
      <c r="N20" s="8">
        <v>3</v>
      </c>
      <c r="Q20" s="6">
        <v>44945</v>
      </c>
      <c r="R20" s="1" t="s">
        <v>26</v>
      </c>
      <c r="S20" s="8">
        <v>23</v>
      </c>
      <c r="T20" s="3" t="s">
        <v>108</v>
      </c>
      <c r="U20" s="1" t="s">
        <v>78</v>
      </c>
      <c r="V20" s="8">
        <v>20</v>
      </c>
    </row>
    <row r="21" spans="1:22" ht="12.75">
      <c r="A21" s="6">
        <v>44930</v>
      </c>
      <c r="B21" s="1" t="s">
        <v>35</v>
      </c>
      <c r="C21" s="8">
        <v>21</v>
      </c>
      <c r="D21" s="3" t="s">
        <v>54</v>
      </c>
      <c r="E21" s="1" t="s">
        <v>53</v>
      </c>
      <c r="F21" s="8">
        <v>20</v>
      </c>
      <c r="I21" s="6">
        <v>44937</v>
      </c>
      <c r="J21" s="1" t="s">
        <v>29</v>
      </c>
      <c r="K21" s="8">
        <v>21</v>
      </c>
      <c r="L21" s="3"/>
      <c r="M21" s="1" t="s">
        <v>41</v>
      </c>
      <c r="N21" s="8">
        <v>12</v>
      </c>
      <c r="Q21" s="6">
        <v>44945</v>
      </c>
      <c r="R21" s="1" t="s">
        <v>58</v>
      </c>
      <c r="S21" s="8">
        <v>26</v>
      </c>
      <c r="T21" s="3" t="s">
        <v>110</v>
      </c>
      <c r="U21" s="1" t="s">
        <v>72</v>
      </c>
      <c r="V21" s="8">
        <v>20</v>
      </c>
    </row>
    <row r="22" ht="12.75">
      <c r="T22" s="3"/>
    </row>
    <row r="23" spans="1:20" ht="12.75">
      <c r="A23" s="1" t="s">
        <v>6</v>
      </c>
      <c r="B23" s="12">
        <f>AVERAGE(C6:C21,F6:F21,K6:K21,N6:N21,S6:S21,V6:V21)</f>
        <v>23.583333333333332</v>
      </c>
      <c r="T23" s="3"/>
    </row>
    <row r="24" spans="2:20" ht="12.75">
      <c r="B24" s="12"/>
      <c r="T24" s="3"/>
    </row>
    <row r="25" spans="1:20" ht="12.75">
      <c r="A25" s="1" t="s">
        <v>147</v>
      </c>
      <c r="B25" s="12">
        <f>(B23+'1st Quarter Scores'!B23+('2nd Quarter Scores'!B23*60/48)+'3rd Quarter Scores'!B23)/(4+12/48)</f>
        <v>22.936274509803923</v>
      </c>
      <c r="T25" s="3"/>
    </row>
    <row r="26" ht="12.75">
      <c r="B26" s="12"/>
    </row>
    <row r="27" ht="12.75">
      <c r="B27" s="12"/>
    </row>
    <row r="28" ht="12.75">
      <c r="A28" s="1" t="s">
        <v>138</v>
      </c>
    </row>
    <row r="29" ht="12.75">
      <c r="A29" s="1" t="s">
        <v>139</v>
      </c>
    </row>
    <row r="30" ht="12.75">
      <c r="A30" s="1" t="s">
        <v>140</v>
      </c>
    </row>
    <row r="31" ht="12.75">
      <c r="A31" s="1" t="s">
        <v>145</v>
      </c>
    </row>
    <row r="32" ht="12.75">
      <c r="A32" s="1" t="s">
        <v>146</v>
      </c>
    </row>
    <row r="33" ht="12.75">
      <c r="A33" s="1" t="s">
        <v>151</v>
      </c>
    </row>
    <row r="34" ht="12.75">
      <c r="A34" s="1" t="s">
        <v>153</v>
      </c>
    </row>
    <row r="35" ht="12.75">
      <c r="A35" s="1" t="s">
        <v>154</v>
      </c>
    </row>
    <row r="36" ht="12.75">
      <c r="A36" s="1" t="s">
        <v>156</v>
      </c>
    </row>
    <row r="37" ht="12.75">
      <c r="A37" s="1" t="s">
        <v>159</v>
      </c>
    </row>
    <row r="38" ht="12.75">
      <c r="A38" s="1" t="s">
        <v>160</v>
      </c>
    </row>
    <row r="39" ht="12.75">
      <c r="A39" s="1" t="s">
        <v>166</v>
      </c>
    </row>
    <row r="40" ht="12.75">
      <c r="A40" s="1" t="s">
        <v>167</v>
      </c>
    </row>
    <row r="41" ht="12.75">
      <c r="A41" s="1" t="s">
        <v>168</v>
      </c>
    </row>
    <row r="42" ht="12.75">
      <c r="A42" s="1" t="s">
        <v>169</v>
      </c>
    </row>
    <row r="43" ht="12.75">
      <c r="A43" s="1" t="s">
        <v>174</v>
      </c>
    </row>
    <row r="44" ht="12.75">
      <c r="A44" s="1" t="s">
        <v>175</v>
      </c>
    </row>
    <row r="45" ht="12.75">
      <c r="A45" s="1" t="s">
        <v>187</v>
      </c>
    </row>
    <row r="46" ht="12.75">
      <c r="A46" s="1" t="s">
        <v>188</v>
      </c>
    </row>
  </sheetData>
  <sheetProtection/>
  <printOptions/>
  <pageMargins left="0.75" right="0.75" top="1" bottom="1" header="0.5" footer="0.5"/>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2:V43"/>
  <sheetViews>
    <sheetView zoomScalePageLayoutView="0" workbookViewId="0" topLeftCell="A1">
      <selection activeCell="K2" sqref="K2"/>
    </sheetView>
  </sheetViews>
  <sheetFormatPr defaultColWidth="9.140625" defaultRowHeight="12.75"/>
  <cols>
    <col min="1" max="1" width="10.140625" style="1" customWidth="1"/>
    <col min="2" max="2" width="5.7109375" style="1" customWidth="1"/>
    <col min="3" max="3" width="3.00390625" style="8" bestFit="1" customWidth="1"/>
    <col min="4" max="4" width="2.8515625" style="1" customWidth="1"/>
    <col min="5" max="5" width="5.7109375" style="1" customWidth="1"/>
    <col min="6" max="6" width="3.00390625" style="0" bestFit="1" customWidth="1"/>
    <col min="7" max="7" width="3.421875" style="3" bestFit="1" customWidth="1"/>
    <col min="8" max="8" width="2.8515625" style="0" customWidth="1"/>
    <col min="9" max="9" width="10.140625" style="1" bestFit="1" customWidth="1"/>
    <col min="10" max="10" width="5.7109375" style="1" customWidth="1"/>
    <col min="11" max="11" width="3.00390625" style="8" bestFit="1" customWidth="1"/>
    <col min="12" max="12" width="2.8515625" style="1" customWidth="1"/>
    <col min="13" max="13" width="5.421875" style="1" bestFit="1" customWidth="1"/>
    <col min="14" max="14" width="3.00390625" style="0" customWidth="1"/>
    <col min="15" max="15" width="3.421875" style="3" bestFit="1" customWidth="1"/>
    <col min="16" max="16" width="2.8515625" style="0" customWidth="1"/>
    <col min="17" max="17" width="10.140625" style="1" customWidth="1"/>
    <col min="18" max="18" width="5.7109375" style="1" customWidth="1"/>
    <col min="19" max="19" width="3.00390625" style="8" bestFit="1" customWidth="1"/>
    <col min="20" max="20" width="2.8515625" style="1" customWidth="1"/>
    <col min="21" max="21" width="5.421875" style="1" bestFit="1" customWidth="1"/>
    <col min="22" max="22" width="3.00390625" style="0" bestFit="1" customWidth="1"/>
    <col min="23" max="23" width="3.421875" style="3" customWidth="1"/>
  </cols>
  <sheetData>
    <row r="2" spans="3:19" ht="20.25">
      <c r="C2" s="2"/>
      <c r="K2" s="2" t="s">
        <v>0</v>
      </c>
      <c r="S2" s="2"/>
    </row>
    <row r="3" ht="12.75">
      <c r="K3" s="9" t="s">
        <v>119</v>
      </c>
    </row>
    <row r="4" ht="12.75">
      <c r="K4" s="10"/>
    </row>
    <row r="6" spans="1:22" ht="12.75">
      <c r="A6" s="6">
        <v>44890</v>
      </c>
      <c r="B6" s="1" t="s">
        <v>52</v>
      </c>
      <c r="C6" s="8">
        <v>31</v>
      </c>
      <c r="D6" s="3"/>
      <c r="E6" s="1" t="s">
        <v>43</v>
      </c>
      <c r="F6">
        <v>23</v>
      </c>
      <c r="I6" s="6">
        <v>44902</v>
      </c>
      <c r="J6" s="1" t="s">
        <v>26</v>
      </c>
      <c r="K6" s="8">
        <v>27</v>
      </c>
      <c r="L6" s="3" t="s">
        <v>47</v>
      </c>
      <c r="M6" s="1" t="s">
        <v>28</v>
      </c>
      <c r="N6">
        <v>26</v>
      </c>
      <c r="Q6" s="6">
        <v>44911</v>
      </c>
      <c r="R6" s="1" t="s">
        <v>43</v>
      </c>
      <c r="S6" s="8">
        <v>20</v>
      </c>
      <c r="T6" s="3" t="s">
        <v>73</v>
      </c>
      <c r="U6" s="1" t="s">
        <v>59</v>
      </c>
      <c r="V6" s="8">
        <v>13</v>
      </c>
    </row>
    <row r="7" spans="1:22" ht="12.75">
      <c r="A7" s="6">
        <v>44891</v>
      </c>
      <c r="B7" s="1" t="s">
        <v>49</v>
      </c>
      <c r="C7" s="8">
        <v>12</v>
      </c>
      <c r="D7" s="3"/>
      <c r="E7" s="1" t="s">
        <v>28</v>
      </c>
      <c r="F7">
        <v>3</v>
      </c>
      <c r="I7" s="6">
        <v>44902</v>
      </c>
      <c r="J7" s="1" t="s">
        <v>63</v>
      </c>
      <c r="K7" s="8">
        <v>31</v>
      </c>
      <c r="L7" s="3"/>
      <c r="M7" s="1" t="s">
        <v>37</v>
      </c>
      <c r="N7">
        <v>21</v>
      </c>
      <c r="Q7" s="6">
        <v>44911</v>
      </c>
      <c r="R7" s="1" t="s">
        <v>26</v>
      </c>
      <c r="S7" s="8">
        <v>31</v>
      </c>
      <c r="T7" s="3"/>
      <c r="U7" s="1" t="s">
        <v>57</v>
      </c>
      <c r="V7">
        <v>21</v>
      </c>
    </row>
    <row r="8" spans="1:22" ht="12.75">
      <c r="A8" s="6">
        <v>44891</v>
      </c>
      <c r="B8" s="1" t="s">
        <v>57</v>
      </c>
      <c r="C8" s="8">
        <v>30</v>
      </c>
      <c r="D8" s="3"/>
      <c r="E8" s="1" t="s">
        <v>28</v>
      </c>
      <c r="F8">
        <v>17</v>
      </c>
      <c r="I8" s="6">
        <v>44903</v>
      </c>
      <c r="J8" s="1" t="s">
        <v>59</v>
      </c>
      <c r="K8" s="8">
        <v>27</v>
      </c>
      <c r="L8" s="3"/>
      <c r="M8" s="1" t="s">
        <v>49</v>
      </c>
      <c r="N8">
        <v>17</v>
      </c>
      <c r="Q8" s="6">
        <v>44914</v>
      </c>
      <c r="R8" s="1" t="s">
        <v>64</v>
      </c>
      <c r="S8" s="8">
        <v>31</v>
      </c>
      <c r="T8" s="3"/>
      <c r="U8" s="1" t="s">
        <v>33</v>
      </c>
      <c r="V8">
        <v>17</v>
      </c>
    </row>
    <row r="9" spans="1:22" ht="12.75">
      <c r="A9" s="6">
        <v>44892</v>
      </c>
      <c r="B9" s="1" t="s">
        <v>29</v>
      </c>
      <c r="C9" s="8">
        <v>24</v>
      </c>
      <c r="D9" s="3" t="s">
        <v>31</v>
      </c>
      <c r="E9" s="1" t="s">
        <v>40</v>
      </c>
      <c r="F9">
        <v>23</v>
      </c>
      <c r="I9" s="6">
        <v>44903</v>
      </c>
      <c r="J9" s="1" t="s">
        <v>33</v>
      </c>
      <c r="K9" s="8">
        <v>10</v>
      </c>
      <c r="L9" s="3"/>
      <c r="M9" s="1" t="s">
        <v>26</v>
      </c>
      <c r="N9" s="8">
        <v>6</v>
      </c>
      <c r="Q9" s="6">
        <v>44914</v>
      </c>
      <c r="R9" s="1" t="s">
        <v>62</v>
      </c>
      <c r="S9" s="8">
        <v>34</v>
      </c>
      <c r="T9" s="3"/>
      <c r="U9" s="1" t="s">
        <v>40</v>
      </c>
      <c r="V9" s="8">
        <v>26</v>
      </c>
    </row>
    <row r="10" spans="1:22" ht="12.75">
      <c r="A10" s="6">
        <v>44892</v>
      </c>
      <c r="B10" s="1" t="s">
        <v>62</v>
      </c>
      <c r="C10" s="8">
        <v>23</v>
      </c>
      <c r="D10" s="3"/>
      <c r="E10" s="1" t="s">
        <v>29</v>
      </c>
      <c r="F10">
        <v>13</v>
      </c>
      <c r="I10" s="6">
        <v>44904</v>
      </c>
      <c r="J10" s="1" t="s">
        <v>37</v>
      </c>
      <c r="K10" s="8">
        <v>37</v>
      </c>
      <c r="L10" s="3" t="s">
        <v>50</v>
      </c>
      <c r="M10" s="1" t="s">
        <v>72</v>
      </c>
      <c r="N10">
        <v>31</v>
      </c>
      <c r="Q10" s="6">
        <v>44915</v>
      </c>
      <c r="R10" s="1" t="s">
        <v>78</v>
      </c>
      <c r="S10" s="8">
        <v>29</v>
      </c>
      <c r="T10" s="3"/>
      <c r="U10" s="1" t="s">
        <v>33</v>
      </c>
      <c r="V10" s="8">
        <v>7</v>
      </c>
    </row>
    <row r="11" spans="1:22" ht="12.75">
      <c r="A11" s="6">
        <v>44893</v>
      </c>
      <c r="B11" s="1" t="s">
        <v>72</v>
      </c>
      <c r="C11" s="8">
        <v>28</v>
      </c>
      <c r="D11" s="3"/>
      <c r="E11" s="1" t="s">
        <v>33</v>
      </c>
      <c r="F11">
        <v>13</v>
      </c>
      <c r="I11" s="6">
        <v>44905</v>
      </c>
      <c r="J11" s="1" t="s">
        <v>42</v>
      </c>
      <c r="K11" s="8">
        <v>37</v>
      </c>
      <c r="L11" s="3"/>
      <c r="M11" s="1" t="s">
        <v>58</v>
      </c>
      <c r="N11" s="8">
        <v>20</v>
      </c>
      <c r="Q11" s="6">
        <v>44915</v>
      </c>
      <c r="R11" s="1" t="s">
        <v>27</v>
      </c>
      <c r="S11" s="8">
        <v>22</v>
      </c>
      <c r="T11" s="3"/>
      <c r="U11" s="1" t="s">
        <v>53</v>
      </c>
      <c r="V11" s="8">
        <v>15</v>
      </c>
    </row>
    <row r="12" spans="1:22" ht="12.75">
      <c r="A12" s="6">
        <v>44894</v>
      </c>
      <c r="B12" s="1" t="s">
        <v>41</v>
      </c>
      <c r="C12" s="8">
        <v>23</v>
      </c>
      <c r="D12" s="3"/>
      <c r="E12" s="1" t="s">
        <v>27</v>
      </c>
      <c r="F12">
        <v>18</v>
      </c>
      <c r="I12" s="6">
        <v>44905</v>
      </c>
      <c r="J12" s="1" t="s">
        <v>52</v>
      </c>
      <c r="K12" s="8">
        <v>27</v>
      </c>
      <c r="L12" s="3" t="s">
        <v>54</v>
      </c>
      <c r="M12" s="1" t="s">
        <v>78</v>
      </c>
      <c r="N12">
        <v>16</v>
      </c>
      <c r="Q12" s="6">
        <v>44915</v>
      </c>
      <c r="R12" s="1" t="s">
        <v>75</v>
      </c>
      <c r="S12" s="8">
        <v>31</v>
      </c>
      <c r="T12" s="3"/>
      <c r="U12" s="1" t="s">
        <v>35</v>
      </c>
      <c r="V12" s="8">
        <v>12</v>
      </c>
    </row>
    <row r="13" spans="1:22" ht="12.75">
      <c r="A13" s="6">
        <v>44894</v>
      </c>
      <c r="B13" s="1" t="s">
        <v>30</v>
      </c>
      <c r="C13" s="8">
        <v>18</v>
      </c>
      <c r="D13" s="3" t="s">
        <v>34</v>
      </c>
      <c r="E13" s="1" t="s">
        <v>29</v>
      </c>
      <c r="F13" s="8">
        <v>17</v>
      </c>
      <c r="I13" s="6">
        <v>44906</v>
      </c>
      <c r="J13" s="1" t="s">
        <v>49</v>
      </c>
      <c r="K13" s="8">
        <v>14</v>
      </c>
      <c r="L13" s="3" t="s">
        <v>60</v>
      </c>
      <c r="M13" s="1" t="s">
        <v>62</v>
      </c>
      <c r="N13" s="8">
        <v>7</v>
      </c>
      <c r="Q13" s="6">
        <v>44916</v>
      </c>
      <c r="R13" s="1" t="s">
        <v>30</v>
      </c>
      <c r="S13" s="8">
        <v>24</v>
      </c>
      <c r="T13" s="3"/>
      <c r="U13" s="1" t="s">
        <v>78</v>
      </c>
      <c r="V13" s="8">
        <v>14</v>
      </c>
    </row>
    <row r="14" spans="1:22" ht="12.75">
      <c r="A14" s="6">
        <v>44895</v>
      </c>
      <c r="B14" s="1" t="s">
        <v>42</v>
      </c>
      <c r="C14" s="8">
        <v>29</v>
      </c>
      <c r="D14" s="3" t="s">
        <v>38</v>
      </c>
      <c r="E14" s="1" t="s">
        <v>52</v>
      </c>
      <c r="F14" s="8">
        <v>25</v>
      </c>
      <c r="I14" s="6">
        <v>44908</v>
      </c>
      <c r="J14" s="1" t="s">
        <v>35</v>
      </c>
      <c r="K14" s="8">
        <v>27</v>
      </c>
      <c r="L14" s="3" t="s">
        <v>66</v>
      </c>
      <c r="M14" s="1" t="s">
        <v>59</v>
      </c>
      <c r="N14" s="8">
        <v>20</v>
      </c>
      <c r="Q14" s="6">
        <v>44916</v>
      </c>
      <c r="R14" s="1" t="s">
        <v>53</v>
      </c>
      <c r="S14" s="8">
        <v>20</v>
      </c>
      <c r="T14" s="3"/>
      <c r="U14" s="1" t="s">
        <v>49</v>
      </c>
      <c r="V14" s="8">
        <v>6</v>
      </c>
    </row>
    <row r="15" spans="1:22" ht="12.75">
      <c r="A15" s="6">
        <v>44896</v>
      </c>
      <c r="B15" s="1" t="s">
        <v>28</v>
      </c>
      <c r="C15" s="8">
        <v>23</v>
      </c>
      <c r="D15" s="3"/>
      <c r="E15" s="1" t="s">
        <v>58</v>
      </c>
      <c r="F15">
        <v>17</v>
      </c>
      <c r="I15" s="6">
        <v>44909</v>
      </c>
      <c r="J15" s="1" t="s">
        <v>29</v>
      </c>
      <c r="K15" s="8">
        <v>24</v>
      </c>
      <c r="L15" s="3"/>
      <c r="M15" s="1" t="s">
        <v>35</v>
      </c>
      <c r="N15" s="8">
        <v>16</v>
      </c>
      <c r="Q15" s="6">
        <v>44916</v>
      </c>
      <c r="R15" s="1" t="s">
        <v>40</v>
      </c>
      <c r="S15" s="8">
        <v>43</v>
      </c>
      <c r="T15" s="3"/>
      <c r="U15" s="1" t="s">
        <v>64</v>
      </c>
      <c r="V15" s="8">
        <v>13</v>
      </c>
    </row>
    <row r="16" spans="1:22" ht="12.75">
      <c r="A16" s="6">
        <v>44896</v>
      </c>
      <c r="B16" s="1" t="s">
        <v>41</v>
      </c>
      <c r="C16" s="8">
        <v>23</v>
      </c>
      <c r="D16" s="3"/>
      <c r="E16" s="1" t="s">
        <v>72</v>
      </c>
      <c r="F16">
        <v>15</v>
      </c>
      <c r="I16" s="6">
        <v>44909</v>
      </c>
      <c r="J16" s="1" t="s">
        <v>43</v>
      </c>
      <c r="K16" s="8">
        <v>38</v>
      </c>
      <c r="L16" s="3"/>
      <c r="M16" s="1" t="s">
        <v>63</v>
      </c>
      <c r="N16" s="8">
        <v>28</v>
      </c>
      <c r="Q16" s="6">
        <v>44916</v>
      </c>
      <c r="R16" s="1" t="s">
        <v>53</v>
      </c>
      <c r="S16" s="8">
        <v>17</v>
      </c>
      <c r="T16" s="3" t="s">
        <v>76</v>
      </c>
      <c r="U16" s="1" t="s">
        <v>57</v>
      </c>
      <c r="V16" s="8">
        <v>13</v>
      </c>
    </row>
    <row r="17" spans="1:22" ht="12.75">
      <c r="A17" s="6">
        <v>44897</v>
      </c>
      <c r="B17" s="1" t="s">
        <v>41</v>
      </c>
      <c r="C17" s="8">
        <v>35</v>
      </c>
      <c r="D17" s="3"/>
      <c r="E17" s="1" t="s">
        <v>43</v>
      </c>
      <c r="F17">
        <v>30</v>
      </c>
      <c r="I17" s="6">
        <v>44909</v>
      </c>
      <c r="J17" s="1" t="s">
        <v>27</v>
      </c>
      <c r="K17" s="8">
        <v>21</v>
      </c>
      <c r="L17" s="3"/>
      <c r="M17" s="1" t="s">
        <v>75</v>
      </c>
      <c r="N17" s="8">
        <v>17</v>
      </c>
      <c r="Q17" s="6">
        <v>44916</v>
      </c>
      <c r="R17" s="1" t="s">
        <v>35</v>
      </c>
      <c r="S17" s="8">
        <v>24</v>
      </c>
      <c r="T17" s="3"/>
      <c r="U17" s="1" t="s">
        <v>30</v>
      </c>
      <c r="V17" s="8">
        <v>22</v>
      </c>
    </row>
    <row r="18" spans="1:22" ht="12.75">
      <c r="A18" s="6">
        <v>44899</v>
      </c>
      <c r="B18" s="1" t="s">
        <v>42</v>
      </c>
      <c r="C18" s="8">
        <v>27</v>
      </c>
      <c r="D18" s="3"/>
      <c r="E18" s="1" t="s">
        <v>30</v>
      </c>
      <c r="F18">
        <v>13</v>
      </c>
      <c r="I18" s="6">
        <v>44910</v>
      </c>
      <c r="J18" s="1" t="s">
        <v>63</v>
      </c>
      <c r="K18" s="8">
        <v>17</v>
      </c>
      <c r="L18" s="3" t="s">
        <v>67</v>
      </c>
      <c r="M18" s="1" t="s">
        <v>58</v>
      </c>
      <c r="N18" s="8">
        <v>16</v>
      </c>
      <c r="Q18" s="6">
        <v>44917</v>
      </c>
      <c r="R18" s="1" t="s">
        <v>75</v>
      </c>
      <c r="S18" s="8">
        <v>31</v>
      </c>
      <c r="T18" s="3"/>
      <c r="U18" s="1" t="s">
        <v>78</v>
      </c>
      <c r="V18" s="8">
        <v>17</v>
      </c>
    </row>
    <row r="19" spans="1:22" ht="12.75">
      <c r="A19" s="6">
        <v>44900</v>
      </c>
      <c r="B19" s="1" t="s">
        <v>63</v>
      </c>
      <c r="C19" s="8">
        <v>27</v>
      </c>
      <c r="D19" s="3" t="s">
        <v>44</v>
      </c>
      <c r="E19" s="1" t="s">
        <v>42</v>
      </c>
      <c r="F19">
        <v>17</v>
      </c>
      <c r="I19" s="6">
        <v>44910</v>
      </c>
      <c r="J19" s="1" t="s">
        <v>40</v>
      </c>
      <c r="K19" s="8">
        <v>34</v>
      </c>
      <c r="L19" s="3"/>
      <c r="M19" s="1" t="s">
        <v>26</v>
      </c>
      <c r="N19" s="8">
        <v>24</v>
      </c>
      <c r="Q19" s="6">
        <v>44917</v>
      </c>
      <c r="R19" s="1" t="s">
        <v>52</v>
      </c>
      <c r="S19" s="8">
        <v>24</v>
      </c>
      <c r="T19" s="3"/>
      <c r="U19" s="1" t="s">
        <v>57</v>
      </c>
      <c r="V19" s="8">
        <v>10</v>
      </c>
    </row>
    <row r="20" spans="1:22" ht="12.75">
      <c r="A20" s="6">
        <v>44900</v>
      </c>
      <c r="B20" s="1" t="s">
        <v>41</v>
      </c>
      <c r="C20" s="8">
        <v>38</v>
      </c>
      <c r="D20" s="3"/>
      <c r="E20" s="1" t="s">
        <v>62</v>
      </c>
      <c r="F20">
        <v>31</v>
      </c>
      <c r="I20" s="6">
        <v>44910</v>
      </c>
      <c r="J20" s="1" t="s">
        <v>27</v>
      </c>
      <c r="K20" s="8">
        <v>35</v>
      </c>
      <c r="L20" s="3"/>
      <c r="M20" s="1" t="s">
        <v>72</v>
      </c>
      <c r="N20" s="8">
        <v>21</v>
      </c>
      <c r="Q20" s="6">
        <v>44928</v>
      </c>
      <c r="R20" s="1" t="s">
        <v>75</v>
      </c>
      <c r="S20" s="8">
        <v>20</v>
      </c>
      <c r="T20" s="3" t="s">
        <v>149</v>
      </c>
      <c r="U20" s="1" t="s">
        <v>64</v>
      </c>
      <c r="V20" s="8">
        <v>15</v>
      </c>
    </row>
    <row r="21" spans="1:22" ht="12.75">
      <c r="A21" s="6">
        <v>44901</v>
      </c>
      <c r="B21" s="1" t="s">
        <v>59</v>
      </c>
      <c r="C21" s="8">
        <v>23</v>
      </c>
      <c r="D21" s="3"/>
      <c r="E21" s="1" t="s">
        <v>37</v>
      </c>
      <c r="F21" s="8">
        <v>15</v>
      </c>
      <c r="I21" s="6">
        <v>44911</v>
      </c>
      <c r="J21" s="1" t="s">
        <v>58</v>
      </c>
      <c r="K21" s="8">
        <v>26</v>
      </c>
      <c r="L21" s="3" t="s">
        <v>70</v>
      </c>
      <c r="M21" s="1" t="s">
        <v>37</v>
      </c>
      <c r="N21" s="8">
        <v>21</v>
      </c>
      <c r="Q21" s="6">
        <v>44933</v>
      </c>
      <c r="R21" s="1" t="s">
        <v>64</v>
      </c>
      <c r="S21" s="8">
        <v>38</v>
      </c>
      <c r="T21" s="3" t="s">
        <v>87</v>
      </c>
      <c r="U21" s="1" t="s">
        <v>53</v>
      </c>
      <c r="V21">
        <v>28</v>
      </c>
    </row>
    <row r="22" ht="12.75">
      <c r="T22" s="3"/>
    </row>
    <row r="23" spans="1:2" ht="12.75">
      <c r="A23" s="1" t="s">
        <v>6</v>
      </c>
      <c r="B23" s="12">
        <f>AVERAGE(C6:C21,F6:F21,K6:K21,N6:N21,S6:S21,V6:V21)</f>
        <v>22.197916666666668</v>
      </c>
    </row>
    <row r="24" ht="12.75">
      <c r="B24" s="12"/>
    </row>
    <row r="25" ht="12.75">
      <c r="B25" s="12"/>
    </row>
    <row r="26" spans="1:2" ht="12.75">
      <c r="A26" s="1" t="s">
        <v>152</v>
      </c>
      <c r="B26" s="12"/>
    </row>
    <row r="27" spans="1:2" ht="12.75">
      <c r="A27" s="1" t="s">
        <v>137</v>
      </c>
      <c r="B27" s="12"/>
    </row>
    <row r="28" ht="12.75">
      <c r="B28" s="12"/>
    </row>
    <row r="29" ht="12.75">
      <c r="A29" s="1" t="s">
        <v>120</v>
      </c>
    </row>
    <row r="30" ht="12.75">
      <c r="A30" s="1" t="s">
        <v>121</v>
      </c>
    </row>
    <row r="31" ht="12.75">
      <c r="A31" s="1" t="s">
        <v>122</v>
      </c>
    </row>
    <row r="32" ht="12.75">
      <c r="A32" s="1" t="s">
        <v>126</v>
      </c>
    </row>
    <row r="33" ht="12.75">
      <c r="A33" s="1" t="s">
        <v>127</v>
      </c>
    </row>
    <row r="34" ht="12.75">
      <c r="A34" s="1" t="s">
        <v>128</v>
      </c>
    </row>
    <row r="35" ht="12.75">
      <c r="A35" s="1" t="s">
        <v>129</v>
      </c>
    </row>
    <row r="36" ht="12.75">
      <c r="A36" s="1" t="s">
        <v>130</v>
      </c>
    </row>
    <row r="37" ht="12.75">
      <c r="A37" s="1" t="s">
        <v>131</v>
      </c>
    </row>
    <row r="38" ht="12.75">
      <c r="A38" s="1" t="s">
        <v>132</v>
      </c>
    </row>
    <row r="39" ht="12.75">
      <c r="A39" s="1" t="s">
        <v>133</v>
      </c>
    </row>
    <row r="40" ht="12.75">
      <c r="A40" s="1" t="s">
        <v>134</v>
      </c>
    </row>
    <row r="41" ht="12.75">
      <c r="A41" s="1" t="s">
        <v>135</v>
      </c>
    </row>
    <row r="42" ht="12.75">
      <c r="A42" s="1" t="s">
        <v>136</v>
      </c>
    </row>
    <row r="43" ht="12.75">
      <c r="A43" s="1" t="s">
        <v>150</v>
      </c>
    </row>
  </sheetData>
  <sheetProtection/>
  <printOptions/>
  <pageMargins left="0.75" right="0.75" top="1" bottom="1" header="0.5" footer="0.5"/>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2:AF51"/>
  <sheetViews>
    <sheetView zoomScalePageLayoutView="0" workbookViewId="0" topLeftCell="A1">
      <selection activeCell="K2" sqref="K2"/>
    </sheetView>
  </sheetViews>
  <sheetFormatPr defaultColWidth="9.140625" defaultRowHeight="12.75"/>
  <cols>
    <col min="1" max="1" width="10.140625" style="1" customWidth="1"/>
    <col min="2" max="2" width="5.7109375" style="1" customWidth="1"/>
    <col min="3" max="3" width="3.00390625" style="8" bestFit="1" customWidth="1"/>
    <col min="4" max="4" width="2.8515625" style="1" customWidth="1"/>
    <col min="5" max="5" width="5.7109375" style="1" customWidth="1"/>
    <col min="6" max="6" width="3.00390625" style="0" bestFit="1" customWidth="1"/>
    <col min="7" max="7" width="3.421875" style="3" bestFit="1" customWidth="1"/>
    <col min="8" max="8" width="2.8515625" style="0" customWidth="1"/>
    <col min="9" max="9" width="10.140625" style="1" bestFit="1" customWidth="1"/>
    <col min="10" max="10" width="5.7109375" style="1" customWidth="1"/>
    <col min="11" max="11" width="3.00390625" style="8" bestFit="1" customWidth="1"/>
    <col min="12" max="12" width="2.8515625" style="1" customWidth="1"/>
    <col min="13" max="13" width="5.421875" style="1" bestFit="1" customWidth="1"/>
    <col min="14" max="14" width="3.00390625" style="0" customWidth="1"/>
    <col min="15" max="15" width="3.421875" style="3" bestFit="1" customWidth="1"/>
    <col min="16" max="16" width="2.8515625" style="0" customWidth="1"/>
    <col min="17" max="17" width="10.140625" style="1" customWidth="1"/>
    <col min="18" max="18" width="5.7109375" style="1" customWidth="1"/>
    <col min="19" max="19" width="3.00390625" style="8" bestFit="1" customWidth="1"/>
    <col min="20" max="20" width="2.8515625" style="1" customWidth="1"/>
    <col min="21" max="21" width="5.421875" style="1" bestFit="1" customWidth="1"/>
    <col min="22" max="22" width="3.00390625" style="0" bestFit="1" customWidth="1"/>
    <col min="23" max="23" width="3.421875" style="3" customWidth="1"/>
    <col min="24" max="24" width="2.8515625" style="0" customWidth="1"/>
    <col min="25" max="25" width="10.140625" style="1" customWidth="1"/>
    <col min="26" max="26" width="5.7109375" style="1" customWidth="1"/>
    <col min="27" max="27" width="3.00390625" style="8" bestFit="1" customWidth="1"/>
    <col min="28" max="28" width="2.8515625" style="1" customWidth="1"/>
    <col min="29" max="29" width="5.421875" style="1" bestFit="1" customWidth="1"/>
    <col min="30" max="30" width="3.00390625" style="0" bestFit="1" customWidth="1"/>
    <col min="31" max="31" width="3.421875" style="3" customWidth="1"/>
  </cols>
  <sheetData>
    <row r="2" spans="3:27" ht="20.25">
      <c r="C2" s="2"/>
      <c r="K2" s="2" t="s">
        <v>0</v>
      </c>
      <c r="S2" s="2"/>
      <c r="AA2" s="2"/>
    </row>
    <row r="3" ht="12.75">
      <c r="K3" s="9" t="s">
        <v>88</v>
      </c>
    </row>
    <row r="4" ht="12.75">
      <c r="K4" s="10"/>
    </row>
    <row r="6" spans="1:30" ht="12.75">
      <c r="A6" s="6">
        <v>44855</v>
      </c>
      <c r="B6" s="1" t="s">
        <v>40</v>
      </c>
      <c r="C6" s="8">
        <v>55</v>
      </c>
      <c r="D6" s="3"/>
      <c r="E6" s="1" t="s">
        <v>27</v>
      </c>
      <c r="F6">
        <v>29</v>
      </c>
      <c r="I6" s="6">
        <v>44863</v>
      </c>
      <c r="J6" s="1" t="s">
        <v>62</v>
      </c>
      <c r="K6" s="8">
        <v>23</v>
      </c>
      <c r="L6" s="3" t="s">
        <v>66</v>
      </c>
      <c r="M6" s="1" t="s">
        <v>42</v>
      </c>
      <c r="N6">
        <v>20</v>
      </c>
      <c r="O6" s="3" t="s">
        <v>55</v>
      </c>
      <c r="Q6" s="6">
        <v>44874</v>
      </c>
      <c r="R6" s="1" t="s">
        <v>35</v>
      </c>
      <c r="S6" s="8">
        <v>31</v>
      </c>
      <c r="T6" s="3"/>
      <c r="U6" s="1" t="s">
        <v>43</v>
      </c>
      <c r="V6" s="8">
        <v>17</v>
      </c>
      <c r="Y6" s="6">
        <v>44883</v>
      </c>
      <c r="Z6" s="1" t="s">
        <v>43</v>
      </c>
      <c r="AA6" s="8">
        <v>37</v>
      </c>
      <c r="AB6" s="3"/>
      <c r="AC6" s="1" t="s">
        <v>57</v>
      </c>
      <c r="AD6" s="8">
        <v>20</v>
      </c>
    </row>
    <row r="7" spans="1:30" ht="12.75">
      <c r="A7" s="6">
        <v>44855</v>
      </c>
      <c r="B7" s="1" t="s">
        <v>52</v>
      </c>
      <c r="C7" s="8">
        <v>21</v>
      </c>
      <c r="D7" s="3" t="s">
        <v>31</v>
      </c>
      <c r="E7" s="1" t="s">
        <v>27</v>
      </c>
      <c r="F7">
        <v>15</v>
      </c>
      <c r="G7" s="3" t="s">
        <v>55</v>
      </c>
      <c r="I7" s="6">
        <v>44863</v>
      </c>
      <c r="J7" s="1" t="s">
        <v>62</v>
      </c>
      <c r="K7" s="8">
        <v>31</v>
      </c>
      <c r="L7" s="3"/>
      <c r="M7" s="1" t="s">
        <v>33</v>
      </c>
      <c r="N7">
        <v>12</v>
      </c>
      <c r="Q7" s="6">
        <v>44874</v>
      </c>
      <c r="R7" s="1" t="s">
        <v>29</v>
      </c>
      <c r="S7" s="8">
        <v>19</v>
      </c>
      <c r="T7" s="3"/>
      <c r="U7" s="1" t="s">
        <v>53</v>
      </c>
      <c r="V7">
        <v>6</v>
      </c>
      <c r="Y7" s="6">
        <v>44884</v>
      </c>
      <c r="Z7" s="1" t="s">
        <v>43</v>
      </c>
      <c r="AA7" s="8">
        <v>35</v>
      </c>
      <c r="AB7" s="3"/>
      <c r="AC7" s="1" t="s">
        <v>78</v>
      </c>
      <c r="AD7">
        <v>21</v>
      </c>
    </row>
    <row r="8" spans="1:30" ht="12.75">
      <c r="A8" s="6">
        <v>44856</v>
      </c>
      <c r="B8" s="1" t="s">
        <v>41</v>
      </c>
      <c r="C8" s="8">
        <v>23</v>
      </c>
      <c r="D8" s="3" t="s">
        <v>34</v>
      </c>
      <c r="E8" s="1" t="s">
        <v>28</v>
      </c>
      <c r="F8">
        <v>20</v>
      </c>
      <c r="I8" s="6">
        <v>44864</v>
      </c>
      <c r="J8" s="1" t="s">
        <v>63</v>
      </c>
      <c r="K8" s="8">
        <v>30</v>
      </c>
      <c r="L8" s="3"/>
      <c r="M8" s="1" t="s">
        <v>33</v>
      </c>
      <c r="N8">
        <v>16</v>
      </c>
      <c r="Q8" s="6">
        <v>44875</v>
      </c>
      <c r="R8" s="1" t="s">
        <v>72</v>
      </c>
      <c r="S8" s="8">
        <v>33</v>
      </c>
      <c r="T8" s="3" t="s">
        <v>81</v>
      </c>
      <c r="U8" s="1" t="s">
        <v>28</v>
      </c>
      <c r="V8">
        <v>27</v>
      </c>
      <c r="W8" s="3" t="s">
        <v>55</v>
      </c>
      <c r="Y8" s="6">
        <v>44884</v>
      </c>
      <c r="Z8" s="1" t="s">
        <v>78</v>
      </c>
      <c r="AA8" s="8">
        <v>12</v>
      </c>
      <c r="AB8" s="3"/>
      <c r="AC8" s="1" t="s">
        <v>41</v>
      </c>
      <c r="AD8">
        <v>6</v>
      </c>
    </row>
    <row r="9" spans="1:30" ht="12.75">
      <c r="A9" s="6">
        <v>44857</v>
      </c>
      <c r="B9" s="1" t="s">
        <v>62</v>
      </c>
      <c r="C9" s="8">
        <v>17</v>
      </c>
      <c r="D9" s="3" t="s">
        <v>38</v>
      </c>
      <c r="E9" s="1" t="s">
        <v>28</v>
      </c>
      <c r="F9">
        <v>16</v>
      </c>
      <c r="I9" s="6">
        <v>44865</v>
      </c>
      <c r="J9" s="1" t="s">
        <v>59</v>
      </c>
      <c r="K9" s="8">
        <v>25</v>
      </c>
      <c r="L9" s="3" t="s">
        <v>67</v>
      </c>
      <c r="M9" s="1" t="s">
        <v>41</v>
      </c>
      <c r="N9" s="8">
        <v>22</v>
      </c>
      <c r="Q9" s="6">
        <v>44876</v>
      </c>
      <c r="R9" s="1" t="s">
        <v>64</v>
      </c>
      <c r="S9" s="8">
        <v>30</v>
      </c>
      <c r="T9" s="3" t="s">
        <v>83</v>
      </c>
      <c r="U9" s="1" t="s">
        <v>27</v>
      </c>
      <c r="V9" s="8">
        <v>28</v>
      </c>
      <c r="Y9" s="6">
        <v>44884</v>
      </c>
      <c r="Z9" s="1" t="s">
        <v>58</v>
      </c>
      <c r="AA9" s="8">
        <v>38</v>
      </c>
      <c r="AB9" s="3"/>
      <c r="AC9" s="1" t="s">
        <v>26</v>
      </c>
      <c r="AD9" s="8">
        <v>13</v>
      </c>
    </row>
    <row r="10" spans="1:30" ht="12.75">
      <c r="A10" s="6">
        <v>44858</v>
      </c>
      <c r="B10" s="1" t="s">
        <v>28</v>
      </c>
      <c r="C10" s="8">
        <v>30</v>
      </c>
      <c r="D10" s="3" t="s">
        <v>44</v>
      </c>
      <c r="E10" s="1" t="s">
        <v>33</v>
      </c>
      <c r="F10">
        <v>27</v>
      </c>
      <c r="I10" s="6">
        <v>44866</v>
      </c>
      <c r="J10" s="1" t="s">
        <v>42</v>
      </c>
      <c r="K10" s="8">
        <v>27</v>
      </c>
      <c r="L10" s="3" t="s">
        <v>70</v>
      </c>
      <c r="M10" s="1" t="s">
        <v>29</v>
      </c>
      <c r="N10">
        <v>25</v>
      </c>
      <c r="Q10" s="6">
        <v>44877</v>
      </c>
      <c r="R10" s="1" t="s">
        <v>58</v>
      </c>
      <c r="S10" s="8">
        <v>31</v>
      </c>
      <c r="T10" s="3" t="s">
        <v>106</v>
      </c>
      <c r="U10" s="1" t="s">
        <v>59</v>
      </c>
      <c r="V10" s="8">
        <v>24</v>
      </c>
      <c r="Y10" s="6">
        <v>44885</v>
      </c>
      <c r="Z10" s="1" t="s">
        <v>62</v>
      </c>
      <c r="AA10" s="8">
        <v>46</v>
      </c>
      <c r="AB10" s="3"/>
      <c r="AC10" s="1" t="s">
        <v>64</v>
      </c>
      <c r="AD10" s="8">
        <v>27</v>
      </c>
    </row>
    <row r="11" spans="1:30" ht="12.75">
      <c r="A11" s="6">
        <v>44859</v>
      </c>
      <c r="B11" s="1" t="s">
        <v>37</v>
      </c>
      <c r="C11" s="8">
        <v>27</v>
      </c>
      <c r="D11" s="3"/>
      <c r="E11" s="1" t="s">
        <v>27</v>
      </c>
      <c r="F11">
        <v>20</v>
      </c>
      <c r="I11" s="6">
        <v>44867</v>
      </c>
      <c r="J11" s="1" t="s">
        <v>41</v>
      </c>
      <c r="K11" s="8">
        <v>14</v>
      </c>
      <c r="L11" s="3" t="s">
        <v>73</v>
      </c>
      <c r="M11" s="1" t="s">
        <v>64</v>
      </c>
      <c r="N11" s="8">
        <v>12</v>
      </c>
      <c r="Q11" s="6">
        <v>44877</v>
      </c>
      <c r="R11" s="1" t="s">
        <v>52</v>
      </c>
      <c r="S11" s="8">
        <v>26</v>
      </c>
      <c r="T11" s="3" t="s">
        <v>108</v>
      </c>
      <c r="U11" s="1" t="s">
        <v>40</v>
      </c>
      <c r="V11" s="8">
        <v>23</v>
      </c>
      <c r="Y11" s="6">
        <v>44886</v>
      </c>
      <c r="Z11" s="1" t="s">
        <v>75</v>
      </c>
      <c r="AA11" s="8">
        <v>25</v>
      </c>
      <c r="AB11" s="3" t="s">
        <v>113</v>
      </c>
      <c r="AC11" s="1" t="s">
        <v>59</v>
      </c>
      <c r="AD11" s="8">
        <v>23</v>
      </c>
    </row>
    <row r="12" spans="1:30" ht="12.75">
      <c r="A12" s="6">
        <v>44859</v>
      </c>
      <c r="B12" s="1" t="s">
        <v>35</v>
      </c>
      <c r="C12" s="8">
        <v>27</v>
      </c>
      <c r="D12" s="3"/>
      <c r="E12" s="1" t="s">
        <v>41</v>
      </c>
      <c r="F12">
        <v>17</v>
      </c>
      <c r="I12" s="6">
        <v>44867</v>
      </c>
      <c r="J12" s="1" t="s">
        <v>37</v>
      </c>
      <c r="K12" s="8">
        <v>21</v>
      </c>
      <c r="L12" s="3" t="s">
        <v>76</v>
      </c>
      <c r="M12" s="1" t="s">
        <v>53</v>
      </c>
      <c r="N12">
        <v>19</v>
      </c>
      <c r="Q12" s="6">
        <v>44878</v>
      </c>
      <c r="R12" s="1" t="s">
        <v>37</v>
      </c>
      <c r="S12" s="8">
        <v>34</v>
      </c>
      <c r="T12" s="3"/>
      <c r="U12" s="1" t="s">
        <v>78</v>
      </c>
      <c r="V12" s="8">
        <v>27</v>
      </c>
      <c r="Y12" s="6">
        <v>44886</v>
      </c>
      <c r="Z12" s="1" t="s">
        <v>63</v>
      </c>
      <c r="AA12" s="8">
        <v>28</v>
      </c>
      <c r="AB12" s="3"/>
      <c r="AC12" s="1" t="s">
        <v>30</v>
      </c>
      <c r="AD12" s="8">
        <v>9</v>
      </c>
    </row>
    <row r="13" spans="1:30" ht="12.75">
      <c r="A13" s="6">
        <v>44860</v>
      </c>
      <c r="B13" s="1" t="s">
        <v>49</v>
      </c>
      <c r="C13" s="8">
        <v>29</v>
      </c>
      <c r="D13" s="3"/>
      <c r="E13" s="1" t="s">
        <v>26</v>
      </c>
      <c r="F13" s="8">
        <v>14</v>
      </c>
      <c r="I13" s="6">
        <v>44867</v>
      </c>
      <c r="J13" s="1" t="s">
        <v>64</v>
      </c>
      <c r="K13" s="8">
        <v>33</v>
      </c>
      <c r="L13" s="3"/>
      <c r="M13" s="1" t="s">
        <v>35</v>
      </c>
      <c r="N13" s="8">
        <v>10</v>
      </c>
      <c r="Q13" s="6">
        <v>44879</v>
      </c>
      <c r="R13" s="1" t="s">
        <v>75</v>
      </c>
      <c r="S13" s="8">
        <v>28</v>
      </c>
      <c r="T13" s="3"/>
      <c r="U13" s="1" t="s">
        <v>29</v>
      </c>
      <c r="V13" s="8">
        <v>22</v>
      </c>
      <c r="Y13" s="6">
        <v>44887</v>
      </c>
      <c r="Z13" s="1" t="s">
        <v>78</v>
      </c>
      <c r="AA13" s="8">
        <v>25</v>
      </c>
      <c r="AB13" s="3" t="s">
        <v>115</v>
      </c>
      <c r="AC13" s="1" t="s">
        <v>57</v>
      </c>
      <c r="AD13" s="8">
        <v>20</v>
      </c>
    </row>
    <row r="14" spans="1:30" ht="12.75">
      <c r="A14" s="6">
        <v>44860</v>
      </c>
      <c r="B14" s="1" t="s">
        <v>63</v>
      </c>
      <c r="C14" s="8">
        <v>31</v>
      </c>
      <c r="D14" s="3"/>
      <c r="E14" s="1" t="s">
        <v>35</v>
      </c>
      <c r="F14" s="8">
        <v>21</v>
      </c>
      <c r="I14" s="6">
        <v>44867</v>
      </c>
      <c r="J14" s="1" t="s">
        <v>37</v>
      </c>
      <c r="K14" s="8">
        <v>23</v>
      </c>
      <c r="L14" s="3"/>
      <c r="M14" s="1" t="s">
        <v>42</v>
      </c>
      <c r="N14" s="8">
        <v>13</v>
      </c>
      <c r="Q14" s="6">
        <v>44880</v>
      </c>
      <c r="R14" s="1" t="s">
        <v>49</v>
      </c>
      <c r="S14" s="8">
        <v>25</v>
      </c>
      <c r="T14" s="3"/>
      <c r="U14" s="1" t="s">
        <v>72</v>
      </c>
      <c r="V14" s="8">
        <v>17</v>
      </c>
      <c r="Y14" s="6">
        <v>44887</v>
      </c>
      <c r="Z14" s="1" t="s">
        <v>75</v>
      </c>
      <c r="AA14" s="8">
        <v>31</v>
      </c>
      <c r="AB14" s="3"/>
      <c r="AC14" s="1" t="s">
        <v>63</v>
      </c>
      <c r="AD14" s="8">
        <v>24</v>
      </c>
    </row>
    <row r="15" spans="1:32" ht="12.75">
      <c r="A15" s="6">
        <v>44860</v>
      </c>
      <c r="B15" s="1" t="s">
        <v>29</v>
      </c>
      <c r="C15" s="8">
        <v>21</v>
      </c>
      <c r="D15" s="3" t="s">
        <v>47</v>
      </c>
      <c r="E15" s="1" t="s">
        <v>59</v>
      </c>
      <c r="F15">
        <v>14</v>
      </c>
      <c r="I15" s="6">
        <v>44868</v>
      </c>
      <c r="J15" s="1" t="s">
        <v>53</v>
      </c>
      <c r="K15" s="8">
        <v>23</v>
      </c>
      <c r="L15" s="3" t="s">
        <v>79</v>
      </c>
      <c r="M15" s="1" t="s">
        <v>33</v>
      </c>
      <c r="N15" s="8">
        <v>16</v>
      </c>
      <c r="Q15" s="6">
        <v>44880</v>
      </c>
      <c r="R15" s="1" t="s">
        <v>72</v>
      </c>
      <c r="S15" s="8">
        <v>39</v>
      </c>
      <c r="T15" s="3"/>
      <c r="U15" s="1" t="s">
        <v>30</v>
      </c>
      <c r="V15" s="8">
        <v>22</v>
      </c>
      <c r="Y15" s="6">
        <v>44889</v>
      </c>
      <c r="Z15" s="1" t="s">
        <v>75</v>
      </c>
      <c r="AA15" s="8">
        <v>29</v>
      </c>
      <c r="AB15" s="14" t="s">
        <v>117</v>
      </c>
      <c r="AC15" s="1" t="s">
        <v>42</v>
      </c>
      <c r="AD15" s="8">
        <v>23</v>
      </c>
      <c r="AE15" s="14" t="s">
        <v>55</v>
      </c>
      <c r="AF15" s="1"/>
    </row>
    <row r="16" spans="1:30" ht="12.75">
      <c r="A16" s="6">
        <v>44861</v>
      </c>
      <c r="B16" s="1" t="s">
        <v>49</v>
      </c>
      <c r="C16" s="8">
        <v>24</v>
      </c>
      <c r="D16" s="3" t="s">
        <v>50</v>
      </c>
      <c r="E16" s="1" t="s">
        <v>30</v>
      </c>
      <c r="F16">
        <v>21</v>
      </c>
      <c r="I16" s="6">
        <v>44868</v>
      </c>
      <c r="J16" s="1" t="s">
        <v>53</v>
      </c>
      <c r="K16" s="8">
        <v>34</v>
      </c>
      <c r="L16" s="3"/>
      <c r="M16" s="1" t="s">
        <v>62</v>
      </c>
      <c r="N16" s="8">
        <v>20</v>
      </c>
      <c r="Q16" s="6">
        <v>44880</v>
      </c>
      <c r="R16" s="1" t="s">
        <v>43</v>
      </c>
      <c r="S16" s="8">
        <v>26</v>
      </c>
      <c r="T16" s="3"/>
      <c r="U16" s="1" t="s">
        <v>72</v>
      </c>
      <c r="V16" s="8">
        <v>14</v>
      </c>
      <c r="Y16" s="6">
        <v>44892</v>
      </c>
      <c r="Z16" s="1" t="s">
        <v>26</v>
      </c>
      <c r="AA16" s="8">
        <v>49</v>
      </c>
      <c r="AB16" s="3" t="s">
        <v>87</v>
      </c>
      <c r="AC16" s="1" t="s">
        <v>72</v>
      </c>
      <c r="AD16" s="8">
        <v>32</v>
      </c>
    </row>
    <row r="17" spans="1:30" ht="12.75">
      <c r="A17" s="6">
        <v>44862</v>
      </c>
      <c r="B17" s="1" t="s">
        <v>52</v>
      </c>
      <c r="C17" s="8">
        <v>39</v>
      </c>
      <c r="D17" s="3"/>
      <c r="E17" s="1" t="s">
        <v>30</v>
      </c>
      <c r="F17">
        <v>18</v>
      </c>
      <c r="I17" s="6">
        <v>44870</v>
      </c>
      <c r="J17" s="1" t="s">
        <v>40</v>
      </c>
      <c r="K17" s="8">
        <v>28</v>
      </c>
      <c r="L17" s="3"/>
      <c r="M17" s="1" t="s">
        <v>78</v>
      </c>
      <c r="N17" s="8">
        <v>10</v>
      </c>
      <c r="Q17" s="6">
        <v>44881</v>
      </c>
      <c r="R17" s="1" t="s">
        <v>52</v>
      </c>
      <c r="S17" s="8">
        <v>25</v>
      </c>
      <c r="T17" s="3" t="s">
        <v>110</v>
      </c>
      <c r="U17" s="1" t="s">
        <v>26</v>
      </c>
      <c r="V17" s="8">
        <v>24</v>
      </c>
      <c r="Y17" s="6">
        <v>44896</v>
      </c>
      <c r="Z17" s="1" t="s">
        <v>64</v>
      </c>
      <c r="AA17" s="8">
        <v>35</v>
      </c>
      <c r="AB17" s="3" t="s">
        <v>123</v>
      </c>
      <c r="AC17" s="1" t="s">
        <v>58</v>
      </c>
      <c r="AD17" s="8">
        <v>32</v>
      </c>
    </row>
    <row r="18" spans="1:30" ht="12.75">
      <c r="A18" s="6">
        <v>44862</v>
      </c>
      <c r="B18" s="1" t="s">
        <v>37</v>
      </c>
      <c r="C18" s="8">
        <v>38</v>
      </c>
      <c r="D18" s="3" t="s">
        <v>54</v>
      </c>
      <c r="E18" s="1" t="s">
        <v>26</v>
      </c>
      <c r="F18">
        <v>31</v>
      </c>
      <c r="I18" s="6">
        <v>44870</v>
      </c>
      <c r="J18" s="1" t="s">
        <v>49</v>
      </c>
      <c r="K18" s="8">
        <v>19</v>
      </c>
      <c r="L18" s="3"/>
      <c r="M18" s="1" t="s">
        <v>40</v>
      </c>
      <c r="N18" s="8">
        <v>15</v>
      </c>
      <c r="Q18" s="6">
        <v>44881</v>
      </c>
      <c r="R18" s="1" t="s">
        <v>58</v>
      </c>
      <c r="S18" s="8">
        <v>34</v>
      </c>
      <c r="T18" s="3"/>
      <c r="U18" s="1" t="s">
        <v>53</v>
      </c>
      <c r="V18" s="8">
        <v>14</v>
      </c>
      <c r="Y18" s="6"/>
      <c r="AB18" s="3"/>
      <c r="AD18" s="8"/>
    </row>
    <row r="19" spans="1:30" ht="12.75">
      <c r="A19" s="6">
        <v>44862</v>
      </c>
      <c r="B19" s="1" t="s">
        <v>29</v>
      </c>
      <c r="C19" s="8">
        <v>32</v>
      </c>
      <c r="D19" s="3"/>
      <c r="E19" s="1" t="s">
        <v>63</v>
      </c>
      <c r="F19">
        <v>10</v>
      </c>
      <c r="I19" s="6">
        <v>44873</v>
      </c>
      <c r="J19" s="1" t="s">
        <v>28</v>
      </c>
      <c r="K19" s="8">
        <v>23</v>
      </c>
      <c r="L19" s="3"/>
      <c r="M19" s="1" t="s">
        <v>43</v>
      </c>
      <c r="N19" s="8">
        <v>8</v>
      </c>
      <c r="Q19" s="6">
        <v>44881</v>
      </c>
      <c r="R19" s="1" t="s">
        <v>57</v>
      </c>
      <c r="S19" s="8">
        <v>16</v>
      </c>
      <c r="T19" s="3"/>
      <c r="U19" s="1" t="s">
        <v>42</v>
      </c>
      <c r="V19" s="8">
        <v>9</v>
      </c>
      <c r="Y19" s="6"/>
      <c r="AB19" s="3"/>
      <c r="AD19" s="8"/>
    </row>
    <row r="20" spans="1:30" ht="12.75">
      <c r="A20" s="6">
        <v>44862</v>
      </c>
      <c r="B20" s="1" t="s">
        <v>27</v>
      </c>
      <c r="C20" s="8">
        <v>41</v>
      </c>
      <c r="D20" s="3"/>
      <c r="E20" s="1" t="s">
        <v>57</v>
      </c>
      <c r="F20">
        <v>27</v>
      </c>
      <c r="I20" s="6">
        <v>44873</v>
      </c>
      <c r="J20" s="1" t="s">
        <v>35</v>
      </c>
      <c r="K20" s="8">
        <v>33</v>
      </c>
      <c r="L20" s="3"/>
      <c r="M20" s="1" t="s">
        <v>33</v>
      </c>
      <c r="N20" s="8">
        <v>24</v>
      </c>
      <c r="Q20" s="6">
        <v>44882</v>
      </c>
      <c r="R20" s="1" t="s">
        <v>49</v>
      </c>
      <c r="S20" s="8">
        <v>39</v>
      </c>
      <c r="T20" s="3"/>
      <c r="U20" s="1" t="s">
        <v>57</v>
      </c>
      <c r="V20" s="8">
        <v>16</v>
      </c>
      <c r="Y20" s="6"/>
      <c r="AB20" s="3"/>
      <c r="AD20" s="8"/>
    </row>
    <row r="21" spans="1:30" ht="12.75">
      <c r="A21" s="6">
        <v>44862</v>
      </c>
      <c r="B21" s="1" t="s">
        <v>59</v>
      </c>
      <c r="C21" s="8">
        <v>35</v>
      </c>
      <c r="D21" s="3" t="s">
        <v>60</v>
      </c>
      <c r="E21" s="1" t="s">
        <v>40</v>
      </c>
      <c r="F21" s="8">
        <v>32</v>
      </c>
      <c r="I21" s="6">
        <v>44874</v>
      </c>
      <c r="J21" s="1" t="s">
        <v>52</v>
      </c>
      <c r="K21" s="8">
        <v>31</v>
      </c>
      <c r="L21" s="3"/>
      <c r="M21" s="1" t="s">
        <v>58</v>
      </c>
      <c r="N21" s="8">
        <v>6</v>
      </c>
      <c r="Q21" s="6">
        <v>44883</v>
      </c>
      <c r="R21" s="1" t="s">
        <v>75</v>
      </c>
      <c r="S21" s="8">
        <v>38</v>
      </c>
      <c r="T21" s="3"/>
      <c r="U21" s="1" t="s">
        <v>30</v>
      </c>
      <c r="V21" s="8">
        <v>14</v>
      </c>
      <c r="Y21" s="6"/>
      <c r="AB21" s="3"/>
      <c r="AD21" s="8"/>
    </row>
    <row r="22" spans="20:28" ht="12.75">
      <c r="T22" s="3"/>
      <c r="AB22" s="3"/>
    </row>
    <row r="23" spans="1:2" ht="12.75">
      <c r="A23" s="1" t="s">
        <v>6</v>
      </c>
      <c r="B23" s="12">
        <f>AVERAGE(C6:C21,F6:F21,K6:K21,N6:N21,S6:S21,V6:V21,AA6:AA17,AD6:AD17)</f>
        <v>24.216666666666665</v>
      </c>
    </row>
    <row r="24" ht="12.75">
      <c r="B24" s="12"/>
    </row>
    <row r="25" ht="12.75">
      <c r="B25" s="12"/>
    </row>
    <row r="26" spans="1:2" ht="12.75">
      <c r="A26" s="1" t="s">
        <v>112</v>
      </c>
      <c r="B26" s="12"/>
    </row>
    <row r="27" spans="1:2" ht="12.75">
      <c r="A27" s="1" t="s">
        <v>124</v>
      </c>
      <c r="B27" s="12"/>
    </row>
    <row r="28" ht="12.75">
      <c r="B28" s="12"/>
    </row>
    <row r="29" spans="1:2" ht="12.75">
      <c r="A29" s="1" t="s">
        <v>90</v>
      </c>
      <c r="B29" s="12"/>
    </row>
    <row r="30" ht="12.75">
      <c r="A30" s="1" t="s">
        <v>91</v>
      </c>
    </row>
    <row r="31" ht="12.75">
      <c r="A31" s="1" t="s">
        <v>92</v>
      </c>
    </row>
    <row r="32" ht="12.75">
      <c r="A32" s="1" t="s">
        <v>93</v>
      </c>
    </row>
    <row r="33" ht="12.75">
      <c r="A33" s="1" t="s">
        <v>94</v>
      </c>
    </row>
    <row r="34" ht="12.75">
      <c r="A34" s="1" t="s">
        <v>95</v>
      </c>
    </row>
    <row r="35" ht="12.75">
      <c r="A35" s="1" t="s">
        <v>96</v>
      </c>
    </row>
    <row r="36" ht="12.75">
      <c r="A36" s="1" t="s">
        <v>97</v>
      </c>
    </row>
    <row r="37" ht="12.75">
      <c r="A37" s="1" t="s">
        <v>98</v>
      </c>
    </row>
    <row r="38" ht="12.75">
      <c r="A38" s="1" t="s">
        <v>99</v>
      </c>
    </row>
    <row r="39" ht="12.75">
      <c r="A39" s="1" t="s">
        <v>100</v>
      </c>
    </row>
    <row r="40" ht="12.75">
      <c r="A40" s="1" t="s">
        <v>101</v>
      </c>
    </row>
    <row r="41" ht="12.75">
      <c r="A41" s="1" t="s">
        <v>102</v>
      </c>
    </row>
    <row r="42" ht="12.75">
      <c r="A42" s="1" t="s">
        <v>103</v>
      </c>
    </row>
    <row r="43" ht="12.75">
      <c r="A43" s="1" t="s">
        <v>104</v>
      </c>
    </row>
    <row r="44" ht="12.75">
      <c r="A44" s="1" t="s">
        <v>105</v>
      </c>
    </row>
    <row r="45" ht="12.75">
      <c r="A45" s="1" t="s">
        <v>107</v>
      </c>
    </row>
    <row r="46" ht="12.75">
      <c r="A46" s="1" t="s">
        <v>109</v>
      </c>
    </row>
    <row r="47" ht="12.75">
      <c r="A47" s="1" t="s">
        <v>111</v>
      </c>
    </row>
    <row r="48" ht="12.75">
      <c r="A48" s="1" t="s">
        <v>114</v>
      </c>
    </row>
    <row r="49" ht="12.75">
      <c r="A49" s="1" t="s">
        <v>116</v>
      </c>
    </row>
    <row r="50" ht="12.75">
      <c r="A50" s="13" t="s">
        <v>118</v>
      </c>
    </row>
    <row r="51" ht="12.75">
      <c r="A51" s="1" t="s">
        <v>125</v>
      </c>
    </row>
  </sheetData>
  <sheetProtection/>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2:W46"/>
  <sheetViews>
    <sheetView zoomScalePageLayoutView="0" workbookViewId="0" topLeftCell="A1">
      <selection activeCell="K2" sqref="K2"/>
    </sheetView>
  </sheetViews>
  <sheetFormatPr defaultColWidth="9.140625" defaultRowHeight="12.75"/>
  <cols>
    <col min="1" max="1" width="10.140625" style="1" customWidth="1"/>
    <col min="2" max="2" width="5.7109375" style="1" customWidth="1"/>
    <col min="3" max="3" width="3.00390625" style="8" bestFit="1" customWidth="1"/>
    <col min="4" max="4" width="2.8515625" style="1" customWidth="1"/>
    <col min="5" max="5" width="5.7109375" style="1" customWidth="1"/>
    <col min="6" max="6" width="3.00390625" style="0" bestFit="1" customWidth="1"/>
    <col min="7" max="7" width="3.421875" style="3" bestFit="1" customWidth="1"/>
    <col min="8" max="8" width="2.8515625" style="0" customWidth="1"/>
    <col min="9" max="9" width="10.140625" style="1" bestFit="1" customWidth="1"/>
    <col min="10" max="10" width="5.7109375" style="1" customWidth="1"/>
    <col min="11" max="11" width="3.00390625" style="8" bestFit="1" customWidth="1"/>
    <col min="12" max="12" width="2.8515625" style="1" customWidth="1"/>
    <col min="13" max="13" width="5.421875" style="1" bestFit="1" customWidth="1"/>
    <col min="14" max="14" width="3.00390625" style="0" customWidth="1"/>
    <col min="15" max="15" width="3.421875" style="3" bestFit="1" customWidth="1"/>
    <col min="16" max="16" width="2.8515625" style="0" customWidth="1"/>
    <col min="17" max="17" width="10.140625" style="1" customWidth="1"/>
    <col min="18" max="18" width="5.7109375" style="1" customWidth="1"/>
    <col min="19" max="19" width="3.00390625" style="8" bestFit="1" customWidth="1"/>
    <col min="20" max="20" width="2.8515625" style="1" customWidth="1"/>
    <col min="21" max="21" width="5.421875" style="1" bestFit="1" customWidth="1"/>
    <col min="22" max="22" width="3.00390625" style="0" bestFit="1" customWidth="1"/>
    <col min="23" max="23" width="3.421875" style="3" customWidth="1"/>
  </cols>
  <sheetData>
    <row r="2" spans="3:19" ht="20.25">
      <c r="C2" s="2"/>
      <c r="K2" s="2" t="s">
        <v>0</v>
      </c>
      <c r="S2" s="2"/>
    </row>
    <row r="3" ht="12.75">
      <c r="K3" s="9" t="s">
        <v>18</v>
      </c>
    </row>
    <row r="4" ht="12.75">
      <c r="K4" s="10"/>
    </row>
    <row r="6" spans="1:22" ht="12.75">
      <c r="A6" s="6">
        <v>44828</v>
      </c>
      <c r="B6" s="1" t="s">
        <v>26</v>
      </c>
      <c r="C6" s="8">
        <v>35</v>
      </c>
      <c r="D6" s="3"/>
      <c r="E6" s="1" t="s">
        <v>27</v>
      </c>
      <c r="F6">
        <v>15</v>
      </c>
      <c r="I6" s="6">
        <v>44842</v>
      </c>
      <c r="J6" s="1" t="s">
        <v>57</v>
      </c>
      <c r="K6" s="8">
        <v>23</v>
      </c>
      <c r="L6" s="3"/>
      <c r="M6" s="1" t="s">
        <v>58</v>
      </c>
      <c r="N6">
        <v>8</v>
      </c>
      <c r="Q6" s="6">
        <v>44849</v>
      </c>
      <c r="R6" s="1" t="s">
        <v>72</v>
      </c>
      <c r="S6" s="8">
        <v>21</v>
      </c>
      <c r="T6" s="3"/>
      <c r="U6" s="1" t="s">
        <v>57</v>
      </c>
      <c r="V6" s="8">
        <v>7</v>
      </c>
    </row>
    <row r="7" spans="1:22" ht="12.75">
      <c r="A7" s="6">
        <v>44828</v>
      </c>
      <c r="B7" s="1" t="s">
        <v>29</v>
      </c>
      <c r="C7" s="8">
        <v>16</v>
      </c>
      <c r="D7" s="3"/>
      <c r="E7" s="1" t="s">
        <v>28</v>
      </c>
      <c r="F7">
        <v>7</v>
      </c>
      <c r="I7" s="6">
        <v>44842</v>
      </c>
      <c r="J7" s="1" t="s">
        <v>42</v>
      </c>
      <c r="K7" s="8">
        <v>36</v>
      </c>
      <c r="L7" s="3"/>
      <c r="M7" s="1" t="s">
        <v>27</v>
      </c>
      <c r="N7">
        <v>10</v>
      </c>
      <c r="Q7" s="6">
        <v>44849</v>
      </c>
      <c r="R7" s="1" t="s">
        <v>52</v>
      </c>
      <c r="S7" s="8">
        <v>25</v>
      </c>
      <c r="T7" s="3"/>
      <c r="U7" s="1" t="s">
        <v>75</v>
      </c>
      <c r="V7">
        <v>17</v>
      </c>
    </row>
    <row r="8" spans="1:22" ht="12.75">
      <c r="A8" s="6">
        <v>44828</v>
      </c>
      <c r="B8" s="1" t="s">
        <v>28</v>
      </c>
      <c r="C8" s="8">
        <v>23</v>
      </c>
      <c r="D8" s="3" t="s">
        <v>31</v>
      </c>
      <c r="E8" s="1" t="s">
        <v>30</v>
      </c>
      <c r="F8">
        <v>19</v>
      </c>
      <c r="I8" s="6">
        <v>44842</v>
      </c>
      <c r="J8" s="1" t="s">
        <v>59</v>
      </c>
      <c r="K8" s="8">
        <v>25</v>
      </c>
      <c r="L8" s="3" t="s">
        <v>60</v>
      </c>
      <c r="M8" s="1" t="s">
        <v>26</v>
      </c>
      <c r="N8">
        <v>24</v>
      </c>
      <c r="Q8" s="6">
        <v>44850</v>
      </c>
      <c r="R8" s="1" t="s">
        <v>78</v>
      </c>
      <c r="S8" s="8">
        <v>10</v>
      </c>
      <c r="T8" s="3"/>
      <c r="U8" s="1" t="s">
        <v>53</v>
      </c>
      <c r="V8">
        <v>7</v>
      </c>
    </row>
    <row r="9" spans="1:22" ht="12.75">
      <c r="A9" s="6">
        <v>44828</v>
      </c>
      <c r="B9" s="1" t="s">
        <v>27</v>
      </c>
      <c r="C9" s="8">
        <v>34</v>
      </c>
      <c r="D9" s="3"/>
      <c r="E9" s="1" t="s">
        <v>33</v>
      </c>
      <c r="F9">
        <v>13</v>
      </c>
      <c r="I9" s="6">
        <v>44843</v>
      </c>
      <c r="J9" s="1" t="s">
        <v>59</v>
      </c>
      <c r="K9" s="8">
        <v>21</v>
      </c>
      <c r="L9" s="3"/>
      <c r="M9" s="1" t="s">
        <v>53</v>
      </c>
      <c r="N9" s="8">
        <v>3</v>
      </c>
      <c r="Q9" s="6">
        <v>44850</v>
      </c>
      <c r="R9" s="1" t="s">
        <v>57</v>
      </c>
      <c r="S9" s="8">
        <v>21</v>
      </c>
      <c r="T9" s="3"/>
      <c r="U9" s="1" t="s">
        <v>64</v>
      </c>
      <c r="V9" s="8">
        <v>7</v>
      </c>
    </row>
    <row r="10" spans="1:22" ht="12.75">
      <c r="A10" s="6">
        <v>44830</v>
      </c>
      <c r="B10" s="1" t="s">
        <v>33</v>
      </c>
      <c r="C10" s="8">
        <v>19</v>
      </c>
      <c r="D10" s="3"/>
      <c r="E10" s="1" t="s">
        <v>29</v>
      </c>
      <c r="F10">
        <v>13</v>
      </c>
      <c r="I10" s="6">
        <v>44843</v>
      </c>
      <c r="J10" s="1" t="s">
        <v>59</v>
      </c>
      <c r="K10" s="8">
        <v>28</v>
      </c>
      <c r="L10" s="3"/>
      <c r="M10" s="1" t="s">
        <v>62</v>
      </c>
      <c r="N10">
        <v>21</v>
      </c>
      <c r="Q10" s="6">
        <v>44851</v>
      </c>
      <c r="R10" s="1" t="s">
        <v>52</v>
      </c>
      <c r="S10" s="8">
        <v>30</v>
      </c>
      <c r="T10" s="3"/>
      <c r="U10" s="1" t="s">
        <v>64</v>
      </c>
      <c r="V10" s="8">
        <v>14</v>
      </c>
    </row>
    <row r="11" spans="1:22" ht="12.75">
      <c r="A11" s="6">
        <v>44831</v>
      </c>
      <c r="B11" s="1" t="s">
        <v>28</v>
      </c>
      <c r="C11" s="8">
        <v>20</v>
      </c>
      <c r="D11" s="3" t="s">
        <v>34</v>
      </c>
      <c r="E11" s="1" t="s">
        <v>35</v>
      </c>
      <c r="F11">
        <v>18</v>
      </c>
      <c r="I11" s="6">
        <v>44845</v>
      </c>
      <c r="J11" s="1" t="s">
        <v>26</v>
      </c>
      <c r="K11" s="8">
        <v>24</v>
      </c>
      <c r="L11" s="3"/>
      <c r="M11" s="1" t="s">
        <v>63</v>
      </c>
      <c r="N11" s="8">
        <v>16</v>
      </c>
      <c r="Q11" s="6">
        <v>44851</v>
      </c>
      <c r="R11" s="1" t="s">
        <v>72</v>
      </c>
      <c r="S11" s="8">
        <v>31</v>
      </c>
      <c r="T11" s="3"/>
      <c r="U11" s="1" t="s">
        <v>63</v>
      </c>
      <c r="V11" s="8">
        <v>24</v>
      </c>
    </row>
    <row r="12" spans="1:22" ht="12.75">
      <c r="A12" s="6">
        <v>44832</v>
      </c>
      <c r="B12" s="1" t="s">
        <v>35</v>
      </c>
      <c r="C12" s="8">
        <v>47</v>
      </c>
      <c r="D12" s="3"/>
      <c r="E12" s="1" t="s">
        <v>27</v>
      </c>
      <c r="F12">
        <v>40</v>
      </c>
      <c r="I12" s="6">
        <v>44846</v>
      </c>
      <c r="J12" s="1" t="s">
        <v>64</v>
      </c>
      <c r="K12" s="8">
        <v>21</v>
      </c>
      <c r="L12" s="3"/>
      <c r="M12" s="1" t="s">
        <v>63</v>
      </c>
      <c r="N12">
        <v>18</v>
      </c>
      <c r="Q12" s="6">
        <v>44851</v>
      </c>
      <c r="R12" s="1" t="s">
        <v>78</v>
      </c>
      <c r="S12" s="8">
        <v>23</v>
      </c>
      <c r="T12" s="3"/>
      <c r="U12" s="1" t="s">
        <v>59</v>
      </c>
      <c r="V12" s="8">
        <v>10</v>
      </c>
    </row>
    <row r="13" spans="1:22" ht="12.75">
      <c r="A13" s="6">
        <v>44832</v>
      </c>
      <c r="B13" s="1" t="s">
        <v>37</v>
      </c>
      <c r="C13" s="8">
        <v>27</v>
      </c>
      <c r="D13" s="3" t="s">
        <v>38</v>
      </c>
      <c r="E13" s="1" t="s">
        <v>33</v>
      </c>
      <c r="F13" s="8">
        <v>25</v>
      </c>
      <c r="I13" s="6">
        <v>44846</v>
      </c>
      <c r="J13" s="1" t="s">
        <v>64</v>
      </c>
      <c r="K13" s="8">
        <v>24</v>
      </c>
      <c r="L13" s="3" t="s">
        <v>66</v>
      </c>
      <c r="M13" s="1" t="s">
        <v>37</v>
      </c>
      <c r="N13" s="8">
        <v>17</v>
      </c>
      <c r="Q13" s="6">
        <v>44851</v>
      </c>
      <c r="R13" s="1" t="s">
        <v>42</v>
      </c>
      <c r="S13" s="8">
        <v>24</v>
      </c>
      <c r="T13" s="3"/>
      <c r="U13" s="1" t="s">
        <v>43</v>
      </c>
      <c r="V13" s="8">
        <v>14</v>
      </c>
    </row>
    <row r="14" spans="1:22" ht="12.75">
      <c r="A14" s="6">
        <v>44832</v>
      </c>
      <c r="B14" s="1" t="s">
        <v>40</v>
      </c>
      <c r="C14" s="8">
        <v>39</v>
      </c>
      <c r="D14" s="3"/>
      <c r="E14" s="1" t="s">
        <v>41</v>
      </c>
      <c r="F14" s="8">
        <v>26</v>
      </c>
      <c r="I14" s="6">
        <v>44846</v>
      </c>
      <c r="J14" s="1" t="s">
        <v>40</v>
      </c>
      <c r="K14" s="8">
        <v>30</v>
      </c>
      <c r="L14" s="3"/>
      <c r="M14" s="1" t="s">
        <v>63</v>
      </c>
      <c r="N14" s="8">
        <v>21</v>
      </c>
      <c r="Q14" s="6">
        <v>44851</v>
      </c>
      <c r="R14" s="1" t="s">
        <v>40</v>
      </c>
      <c r="S14" s="8">
        <v>27</v>
      </c>
      <c r="T14" s="3" t="s">
        <v>79</v>
      </c>
      <c r="U14" s="1" t="s">
        <v>72</v>
      </c>
      <c r="V14" s="8">
        <v>17</v>
      </c>
    </row>
    <row r="15" spans="1:22" ht="12.75">
      <c r="A15" s="6">
        <v>44834</v>
      </c>
      <c r="B15" s="1" t="s">
        <v>42</v>
      </c>
      <c r="C15" s="8">
        <v>28</v>
      </c>
      <c r="D15" s="3"/>
      <c r="E15" s="1" t="s">
        <v>28</v>
      </c>
      <c r="F15">
        <v>3</v>
      </c>
      <c r="I15" s="6">
        <v>44846</v>
      </c>
      <c r="J15" s="1" t="s">
        <v>30</v>
      </c>
      <c r="K15" s="8">
        <v>17</v>
      </c>
      <c r="L15" s="3" t="s">
        <v>67</v>
      </c>
      <c r="M15" s="1" t="s">
        <v>53</v>
      </c>
      <c r="N15" s="8">
        <v>9</v>
      </c>
      <c r="Q15" s="6">
        <v>44852</v>
      </c>
      <c r="R15" s="1" t="s">
        <v>58</v>
      </c>
      <c r="S15" s="8">
        <v>26</v>
      </c>
      <c r="T15" s="3" t="s">
        <v>81</v>
      </c>
      <c r="U15" s="1" t="s">
        <v>78</v>
      </c>
      <c r="V15" s="8">
        <v>21</v>
      </c>
    </row>
    <row r="16" spans="1:22" ht="12.75">
      <c r="A16" s="6">
        <v>44834</v>
      </c>
      <c r="B16" s="1" t="s">
        <v>30</v>
      </c>
      <c r="C16" s="8">
        <v>29</v>
      </c>
      <c r="D16" s="3" t="s">
        <v>44</v>
      </c>
      <c r="E16" s="1" t="s">
        <v>43</v>
      </c>
      <c r="F16">
        <v>26</v>
      </c>
      <c r="I16" s="6">
        <v>44846</v>
      </c>
      <c r="J16" s="1" t="s">
        <v>35</v>
      </c>
      <c r="K16" s="8">
        <v>24</v>
      </c>
      <c r="L16" s="3"/>
      <c r="M16" s="1" t="s">
        <v>58</v>
      </c>
      <c r="N16" s="8">
        <v>22</v>
      </c>
      <c r="Q16" s="6">
        <v>44852</v>
      </c>
      <c r="R16" s="1" t="s">
        <v>49</v>
      </c>
      <c r="S16" s="8">
        <v>22</v>
      </c>
      <c r="T16" s="3"/>
      <c r="U16" s="1" t="s">
        <v>43</v>
      </c>
      <c r="V16" s="8">
        <v>15</v>
      </c>
    </row>
    <row r="17" spans="1:22" ht="12.75">
      <c r="A17" s="6">
        <v>44835</v>
      </c>
      <c r="B17" s="1" t="s">
        <v>26</v>
      </c>
      <c r="C17" s="8">
        <v>27</v>
      </c>
      <c r="D17" s="3" t="s">
        <v>47</v>
      </c>
      <c r="E17" s="1" t="s">
        <v>41</v>
      </c>
      <c r="F17">
        <v>24</v>
      </c>
      <c r="I17" s="6">
        <v>44847</v>
      </c>
      <c r="J17" s="1" t="s">
        <v>43</v>
      </c>
      <c r="K17" s="8">
        <v>20</v>
      </c>
      <c r="L17" s="3" t="s">
        <v>70</v>
      </c>
      <c r="M17" s="1" t="s">
        <v>40</v>
      </c>
      <c r="N17" s="8">
        <v>17</v>
      </c>
      <c r="O17" s="3" t="s">
        <v>55</v>
      </c>
      <c r="Q17" s="6">
        <v>44852</v>
      </c>
      <c r="R17" s="1" t="s">
        <v>29</v>
      </c>
      <c r="S17" s="8">
        <v>14</v>
      </c>
      <c r="T17" s="3"/>
      <c r="U17" s="1" t="s">
        <v>78</v>
      </c>
      <c r="V17" s="8">
        <v>7</v>
      </c>
    </row>
    <row r="18" spans="1:23" ht="12.75">
      <c r="A18" s="6">
        <v>44835</v>
      </c>
      <c r="B18" s="1" t="s">
        <v>41</v>
      </c>
      <c r="C18" s="8">
        <v>30</v>
      </c>
      <c r="D18" s="3"/>
      <c r="E18" s="1" t="s">
        <v>30</v>
      </c>
      <c r="F18">
        <v>16</v>
      </c>
      <c r="I18" s="6">
        <v>44847</v>
      </c>
      <c r="J18" s="1" t="s">
        <v>52</v>
      </c>
      <c r="K18" s="8">
        <v>41</v>
      </c>
      <c r="L18" s="3"/>
      <c r="M18" s="1" t="s">
        <v>72</v>
      </c>
      <c r="N18" s="8">
        <v>28</v>
      </c>
      <c r="Q18" s="6">
        <v>44853</v>
      </c>
      <c r="R18" s="1" t="s">
        <v>58</v>
      </c>
      <c r="S18" s="8">
        <v>27</v>
      </c>
      <c r="T18" s="3" t="s">
        <v>83</v>
      </c>
      <c r="U18" s="1" t="s">
        <v>62</v>
      </c>
      <c r="V18" s="8">
        <v>24</v>
      </c>
      <c r="W18" s="3" t="s">
        <v>55</v>
      </c>
    </row>
    <row r="19" spans="1:22" ht="12.75">
      <c r="A19" s="6">
        <v>44837</v>
      </c>
      <c r="B19" s="1" t="s">
        <v>49</v>
      </c>
      <c r="C19" s="8">
        <v>13</v>
      </c>
      <c r="D19" s="3" t="s">
        <v>50</v>
      </c>
      <c r="E19" s="1" t="s">
        <v>33</v>
      </c>
      <c r="F19">
        <v>9</v>
      </c>
      <c r="I19" s="6">
        <v>44848</v>
      </c>
      <c r="J19" s="1" t="s">
        <v>49</v>
      </c>
      <c r="K19" s="8">
        <v>19</v>
      </c>
      <c r="L19" s="3" t="s">
        <v>73</v>
      </c>
      <c r="M19" s="1" t="s">
        <v>29</v>
      </c>
      <c r="N19" s="8">
        <v>16</v>
      </c>
      <c r="Q19" s="6">
        <v>44855</v>
      </c>
      <c r="R19" s="1" t="s">
        <v>37</v>
      </c>
      <c r="S19" s="8">
        <v>38</v>
      </c>
      <c r="T19" s="3" t="s">
        <v>87</v>
      </c>
      <c r="U19" s="1" t="s">
        <v>62</v>
      </c>
      <c r="V19" s="8">
        <v>31</v>
      </c>
    </row>
    <row r="20" spans="1:22" ht="12.75">
      <c r="A20" s="6">
        <v>44839</v>
      </c>
      <c r="B20" s="1" t="s">
        <v>52</v>
      </c>
      <c r="C20" s="8">
        <v>38</v>
      </c>
      <c r="D20" s="3"/>
      <c r="E20" s="1" t="s">
        <v>53</v>
      </c>
      <c r="F20">
        <v>10</v>
      </c>
      <c r="I20" s="6">
        <v>44849</v>
      </c>
      <c r="J20" s="1" t="s">
        <v>75</v>
      </c>
      <c r="K20" s="8">
        <v>28</v>
      </c>
      <c r="L20" s="3"/>
      <c r="M20" s="1" t="s">
        <v>41</v>
      </c>
      <c r="N20" s="8">
        <v>16</v>
      </c>
      <c r="Q20" s="6">
        <v>44856</v>
      </c>
      <c r="R20" s="1" t="s">
        <v>75</v>
      </c>
      <c r="S20" s="8">
        <v>27</v>
      </c>
      <c r="T20" s="3" t="s">
        <v>85</v>
      </c>
      <c r="U20" s="1" t="s">
        <v>62</v>
      </c>
      <c r="V20" s="8">
        <v>10</v>
      </c>
    </row>
    <row r="21" spans="1:22" ht="12.75">
      <c r="A21" s="6">
        <v>44839</v>
      </c>
      <c r="B21" s="1" t="s">
        <v>35</v>
      </c>
      <c r="C21" s="8">
        <v>30</v>
      </c>
      <c r="D21" s="3" t="s">
        <v>54</v>
      </c>
      <c r="E21" s="1" t="s">
        <v>37</v>
      </c>
      <c r="F21" s="8">
        <v>27</v>
      </c>
      <c r="G21" s="3" t="s">
        <v>55</v>
      </c>
      <c r="I21" s="6">
        <v>44849</v>
      </c>
      <c r="J21" s="1" t="s">
        <v>49</v>
      </c>
      <c r="K21" s="8">
        <v>28</v>
      </c>
      <c r="L21" s="3" t="s">
        <v>76</v>
      </c>
      <c r="M21" s="1" t="s">
        <v>42</v>
      </c>
      <c r="N21" s="8">
        <v>22</v>
      </c>
      <c r="Q21" s="6">
        <v>44858</v>
      </c>
      <c r="R21" s="1" t="s">
        <v>57</v>
      </c>
      <c r="S21" s="8">
        <v>23</v>
      </c>
      <c r="T21" s="3" t="s">
        <v>85</v>
      </c>
      <c r="U21" s="1" t="s">
        <v>75</v>
      </c>
      <c r="V21" s="8">
        <v>20</v>
      </c>
    </row>
    <row r="22" ht="12.75">
      <c r="T22" s="3"/>
    </row>
    <row r="23" spans="1:2" ht="12.75">
      <c r="A23" s="1" t="s">
        <v>6</v>
      </c>
      <c r="B23" s="12">
        <f>AVERAGE(C6:C21,F6:F21,K6:K21,N6:N21,S6:S21,V6:V21)</f>
        <v>21.427083333333332</v>
      </c>
    </row>
    <row r="24" ht="12.75">
      <c r="B24" s="12"/>
    </row>
    <row r="25" ht="12.75">
      <c r="B25" s="12"/>
    </row>
    <row r="26" spans="1:2" ht="12.75">
      <c r="A26" s="1" t="s">
        <v>86</v>
      </c>
      <c r="B26" s="12"/>
    </row>
    <row r="27" spans="1:2" ht="12.75">
      <c r="A27" s="1" t="s">
        <v>89</v>
      </c>
      <c r="B27" s="12"/>
    </row>
    <row r="28" ht="12.75">
      <c r="B28" s="12"/>
    </row>
    <row r="29" ht="12.75">
      <c r="A29" s="1" t="s">
        <v>65</v>
      </c>
    </row>
    <row r="31" spans="1:17" ht="12.75">
      <c r="A31" s="6" t="s">
        <v>32</v>
      </c>
      <c r="I31" s="6"/>
      <c r="Q31" s="6"/>
    </row>
    <row r="32" spans="1:17" ht="12.75">
      <c r="A32" s="6" t="s">
        <v>36</v>
      </c>
      <c r="I32" s="6"/>
      <c r="Q32" s="6"/>
    </row>
    <row r="33" spans="1:17" ht="12.75">
      <c r="A33" s="6" t="s">
        <v>39</v>
      </c>
      <c r="I33" s="6"/>
      <c r="Q33" s="6"/>
    </row>
    <row r="34" spans="1:17" ht="12.75">
      <c r="A34" s="6" t="s">
        <v>45</v>
      </c>
      <c r="I34" s="6"/>
      <c r="Q34" s="6"/>
    </row>
    <row r="35" spans="1:17" ht="12.75">
      <c r="A35" s="6" t="s">
        <v>48</v>
      </c>
      <c r="I35" s="6"/>
      <c r="Q35" s="6"/>
    </row>
    <row r="36" spans="1:17" ht="12.75">
      <c r="A36" s="6" t="s">
        <v>51</v>
      </c>
      <c r="I36" s="6"/>
      <c r="Q36" s="6"/>
    </row>
    <row r="37" spans="1:17" ht="12.75">
      <c r="A37" s="6" t="s">
        <v>56</v>
      </c>
      <c r="I37" s="6"/>
      <c r="Q37" s="6"/>
    </row>
    <row r="38" spans="1:17" ht="12.75">
      <c r="A38" s="6" t="s">
        <v>61</v>
      </c>
      <c r="I38" s="6"/>
      <c r="Q38" s="6"/>
    </row>
    <row r="39" ht="12.75">
      <c r="A39" s="1" t="s">
        <v>69</v>
      </c>
    </row>
    <row r="40" ht="12.75">
      <c r="A40" s="1" t="s">
        <v>68</v>
      </c>
    </row>
    <row r="41" ht="12.75">
      <c r="A41" s="1" t="s">
        <v>71</v>
      </c>
    </row>
    <row r="42" ht="12.75">
      <c r="A42" s="1" t="s">
        <v>74</v>
      </c>
    </row>
    <row r="43" ht="12.75">
      <c r="A43" s="1" t="s">
        <v>77</v>
      </c>
    </row>
    <row r="44" ht="12.75">
      <c r="A44" s="1" t="s">
        <v>80</v>
      </c>
    </row>
    <row r="45" ht="12.75">
      <c r="A45" s="1" t="s">
        <v>82</v>
      </c>
    </row>
    <row r="46" ht="12.75">
      <c r="A46" s="1" t="s">
        <v>84</v>
      </c>
    </row>
  </sheetData>
  <sheetProtection/>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 Berro</cp:lastModifiedBy>
  <cp:lastPrinted>2020-05-28T04:42:19Z</cp:lastPrinted>
  <dcterms:created xsi:type="dcterms:W3CDTF">2004-09-04T03:30:08Z</dcterms:created>
  <dcterms:modified xsi:type="dcterms:W3CDTF">2023-02-11T05:29:37Z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